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 подпрограм" sheetId="4" r:id="rId1"/>
  </sheets>
  <definedNames>
    <definedName name="_xlnm._FilterDatabase" localSheetId="0" hidden="1">'с подпрограм'!$A$4:$L$178</definedName>
    <definedName name="_xlnm.Print_Titles" localSheetId="0">'с подпрограм'!$4:$4</definedName>
    <definedName name="_xlnm.Print_Area" localSheetId="0">'с подпрограм'!$A$1:$M$178</definedName>
  </definedNames>
  <calcPr calcId="152511"/>
</workbook>
</file>

<file path=xl/calcChain.xml><?xml version="1.0" encoding="utf-8"?>
<calcChain xmlns="http://schemas.openxmlformats.org/spreadsheetml/2006/main">
  <c r="J91" i="4" l="1"/>
  <c r="J61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3" i="4"/>
  <c r="K104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7" i="4"/>
  <c r="K5" i="4"/>
  <c r="L15" i="4"/>
  <c r="L16" i="4"/>
  <c r="L21" i="4"/>
  <c r="L31" i="4"/>
  <c r="L46" i="4"/>
  <c r="L51" i="4"/>
  <c r="L77" i="4"/>
  <c r="L164" i="4"/>
  <c r="I176" i="4"/>
  <c r="G176" i="4" l="1"/>
  <c r="G178" i="4" s="1"/>
  <c r="E176" i="4"/>
  <c r="F5" i="4"/>
  <c r="H5" i="4" s="1"/>
  <c r="K176" i="4" l="1"/>
  <c r="J5" i="4"/>
  <c r="H90" i="4"/>
  <c r="J90" i="4" s="1"/>
  <c r="M90" i="4" s="1"/>
  <c r="H128" i="4"/>
  <c r="J128" i="4" s="1"/>
  <c r="M128" i="4" s="1"/>
  <c r="H129" i="4"/>
  <c r="J129" i="4" s="1"/>
  <c r="M129" i="4" s="1"/>
  <c r="H143" i="4"/>
  <c r="J143" i="4" s="1"/>
  <c r="M143" i="4" s="1"/>
  <c r="H145" i="4"/>
  <c r="J145" i="4" s="1"/>
  <c r="M145" i="4" s="1"/>
  <c r="H146" i="4"/>
  <c r="J146" i="4" s="1"/>
  <c r="M146" i="4" s="1"/>
  <c r="M5" i="4" l="1"/>
  <c r="L5" i="4"/>
  <c r="F6" i="4"/>
  <c r="H6" i="4" s="1"/>
  <c r="J6" i="4" s="1"/>
  <c r="M6" i="4" s="1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3" i="4"/>
  <c r="H13" i="4" s="1"/>
  <c r="F14" i="4"/>
  <c r="H14" i="4" s="1"/>
  <c r="F15" i="4"/>
  <c r="H15" i="4" s="1"/>
  <c r="M15" i="4" s="1"/>
  <c r="F16" i="4"/>
  <c r="H16" i="4" s="1"/>
  <c r="M16" i="4" s="1"/>
  <c r="F17" i="4"/>
  <c r="F18" i="4"/>
  <c r="H18" i="4" s="1"/>
  <c r="F19" i="4"/>
  <c r="H19" i="4" s="1"/>
  <c r="F20" i="4"/>
  <c r="H20" i="4" s="1"/>
  <c r="F21" i="4"/>
  <c r="F22" i="4"/>
  <c r="H22" i="4" s="1"/>
  <c r="F23" i="4"/>
  <c r="H23" i="4" s="1"/>
  <c r="F24" i="4"/>
  <c r="H24" i="4" s="1"/>
  <c r="F25" i="4"/>
  <c r="H25" i="4" s="1"/>
  <c r="F26" i="4"/>
  <c r="H26" i="4" s="1"/>
  <c r="F27" i="4"/>
  <c r="H27" i="4" s="1"/>
  <c r="F28" i="4"/>
  <c r="H28" i="4" s="1"/>
  <c r="F29" i="4"/>
  <c r="H29" i="4" s="1"/>
  <c r="F30" i="4"/>
  <c r="H30" i="4" s="1"/>
  <c r="F31" i="4"/>
  <c r="H31" i="4" s="1"/>
  <c r="M31" i="4" s="1"/>
  <c r="F32" i="4"/>
  <c r="H32" i="4" s="1"/>
  <c r="J32" i="4" s="1"/>
  <c r="F33" i="4"/>
  <c r="H33" i="4" s="1"/>
  <c r="F34" i="4"/>
  <c r="H34" i="4" s="1"/>
  <c r="F35" i="4"/>
  <c r="H35" i="4" s="1"/>
  <c r="F36" i="4"/>
  <c r="H36" i="4" s="1"/>
  <c r="F37" i="4"/>
  <c r="H37" i="4" s="1"/>
  <c r="F38" i="4"/>
  <c r="H38" i="4" s="1"/>
  <c r="F39" i="4"/>
  <c r="H39" i="4" s="1"/>
  <c r="F40" i="4"/>
  <c r="H40" i="4" s="1"/>
  <c r="J40" i="4" s="1"/>
  <c r="F41" i="4"/>
  <c r="H41" i="4" s="1"/>
  <c r="J41" i="4" s="1"/>
  <c r="F42" i="4"/>
  <c r="F43" i="4"/>
  <c r="H43" i="4" s="1"/>
  <c r="F44" i="4"/>
  <c r="H44" i="4" s="1"/>
  <c r="J44" i="4" s="1"/>
  <c r="F45" i="4"/>
  <c r="H45" i="4" s="1"/>
  <c r="F46" i="4"/>
  <c r="H46" i="4" s="1"/>
  <c r="M46" i="4" s="1"/>
  <c r="F47" i="4"/>
  <c r="H47" i="4" s="1"/>
  <c r="F48" i="4"/>
  <c r="H48" i="4" s="1"/>
  <c r="F49" i="4"/>
  <c r="H49" i="4" s="1"/>
  <c r="J49" i="4" s="1"/>
  <c r="F50" i="4"/>
  <c r="H50" i="4" s="1"/>
  <c r="F51" i="4"/>
  <c r="H51" i="4" s="1"/>
  <c r="M51" i="4" s="1"/>
  <c r="F52" i="4"/>
  <c r="H52" i="4" s="1"/>
  <c r="F53" i="4"/>
  <c r="H53" i="4" s="1"/>
  <c r="F54" i="4"/>
  <c r="H54" i="4" s="1"/>
  <c r="F55" i="4"/>
  <c r="H55" i="4" s="1"/>
  <c r="J55" i="4" s="1"/>
  <c r="F56" i="4"/>
  <c r="H56" i="4" s="1"/>
  <c r="J56" i="4" s="1"/>
  <c r="F58" i="4"/>
  <c r="F59" i="4"/>
  <c r="H59" i="4" s="1"/>
  <c r="J59" i="4" s="1"/>
  <c r="F60" i="4"/>
  <c r="H60" i="4" s="1"/>
  <c r="J60" i="4" s="1"/>
  <c r="F61" i="4"/>
  <c r="F62" i="4"/>
  <c r="H62" i="4" s="1"/>
  <c r="F63" i="4"/>
  <c r="H63" i="4" s="1"/>
  <c r="F64" i="4"/>
  <c r="H64" i="4" s="1"/>
  <c r="J64" i="4" s="1"/>
  <c r="M64" i="4" s="1"/>
  <c r="F65" i="4"/>
  <c r="H65" i="4" s="1"/>
  <c r="F67" i="4"/>
  <c r="H67" i="4" s="1"/>
  <c r="F68" i="4"/>
  <c r="H68" i="4" s="1"/>
  <c r="F69" i="4"/>
  <c r="H69" i="4" s="1"/>
  <c r="J69" i="4" s="1"/>
  <c r="F70" i="4"/>
  <c r="H70" i="4" s="1"/>
  <c r="J70" i="4" s="1"/>
  <c r="F71" i="4"/>
  <c r="H71" i="4" s="1"/>
  <c r="F72" i="4"/>
  <c r="H72" i="4" s="1"/>
  <c r="F73" i="4"/>
  <c r="H73" i="4" s="1"/>
  <c r="J73" i="4" s="1"/>
  <c r="F74" i="4"/>
  <c r="H74" i="4" s="1"/>
  <c r="F75" i="4"/>
  <c r="H75" i="4" s="1"/>
  <c r="F76" i="4"/>
  <c r="H76" i="4" s="1"/>
  <c r="F77" i="4"/>
  <c r="H77" i="4" s="1"/>
  <c r="M77" i="4" s="1"/>
  <c r="F78" i="4"/>
  <c r="H78" i="4" s="1"/>
  <c r="F79" i="4"/>
  <c r="H79" i="4" s="1"/>
  <c r="J79" i="4" s="1"/>
  <c r="F80" i="4"/>
  <c r="H80" i="4" s="1"/>
  <c r="F81" i="4"/>
  <c r="F82" i="4"/>
  <c r="F83" i="4"/>
  <c r="H83" i="4" s="1"/>
  <c r="F84" i="4"/>
  <c r="H84" i="4" s="1"/>
  <c r="F85" i="4"/>
  <c r="H85" i="4" s="1"/>
  <c r="F87" i="4"/>
  <c r="H87" i="4" s="1"/>
  <c r="F88" i="4"/>
  <c r="H88" i="4" s="1"/>
  <c r="M88" i="4" s="1"/>
  <c r="F89" i="4"/>
  <c r="H89" i="4" s="1"/>
  <c r="F92" i="4"/>
  <c r="H92" i="4" s="1"/>
  <c r="F93" i="4"/>
  <c r="H93" i="4" s="1"/>
  <c r="F94" i="4"/>
  <c r="H94" i="4" s="1"/>
  <c r="F95" i="4"/>
  <c r="H95" i="4" s="1"/>
  <c r="F96" i="4"/>
  <c r="H96" i="4" s="1"/>
  <c r="F97" i="4"/>
  <c r="H97" i="4" s="1"/>
  <c r="F98" i="4"/>
  <c r="H98" i="4" s="1"/>
  <c r="F99" i="4"/>
  <c r="H99" i="4" s="1"/>
  <c r="F100" i="4"/>
  <c r="H100" i="4" s="1"/>
  <c r="F101" i="4"/>
  <c r="H101" i="4" s="1"/>
  <c r="J101" i="4" s="1"/>
  <c r="F102" i="4"/>
  <c r="H102" i="4" s="1"/>
  <c r="F103" i="4"/>
  <c r="H103" i="4" s="1"/>
  <c r="F104" i="4"/>
  <c r="H104" i="4" s="1"/>
  <c r="F106" i="4"/>
  <c r="H106" i="4" s="1"/>
  <c r="F107" i="4"/>
  <c r="H107" i="4" s="1"/>
  <c r="F108" i="4"/>
  <c r="H108" i="4" s="1"/>
  <c r="F109" i="4"/>
  <c r="H109" i="4" s="1"/>
  <c r="F110" i="4"/>
  <c r="H110" i="4" s="1"/>
  <c r="F111" i="4"/>
  <c r="H111" i="4" s="1"/>
  <c r="F112" i="4"/>
  <c r="H112" i="4" s="1"/>
  <c r="J112" i="4" s="1"/>
  <c r="F113" i="4"/>
  <c r="H113" i="4" s="1"/>
  <c r="F114" i="4"/>
  <c r="H114" i="4" s="1"/>
  <c r="J114" i="4" s="1"/>
  <c r="F115" i="4"/>
  <c r="H115" i="4" s="1"/>
  <c r="J115" i="4" s="1"/>
  <c r="F116" i="4"/>
  <c r="H116" i="4" s="1"/>
  <c r="F117" i="4"/>
  <c r="H117" i="4" s="1"/>
  <c r="F118" i="4"/>
  <c r="H118" i="4" s="1"/>
  <c r="F119" i="4"/>
  <c r="H119" i="4" s="1"/>
  <c r="F120" i="4"/>
  <c r="H120" i="4" s="1"/>
  <c r="J120" i="4" s="1"/>
  <c r="F121" i="4"/>
  <c r="H121" i="4" s="1"/>
  <c r="J121" i="4" s="1"/>
  <c r="F122" i="4"/>
  <c r="H122" i="4" s="1"/>
  <c r="J122" i="4" s="1"/>
  <c r="F123" i="4"/>
  <c r="H123" i="4" s="1"/>
  <c r="J123" i="4" s="1"/>
  <c r="F124" i="4"/>
  <c r="H124" i="4" s="1"/>
  <c r="J124" i="4" s="1"/>
  <c r="F125" i="4"/>
  <c r="H125" i="4" s="1"/>
  <c r="F126" i="4"/>
  <c r="H126" i="4" s="1"/>
  <c r="F127" i="4"/>
  <c r="H127" i="4" s="1"/>
  <c r="F130" i="4"/>
  <c r="H130" i="4" s="1"/>
  <c r="J130" i="4" s="1"/>
  <c r="F131" i="4"/>
  <c r="H131" i="4" s="1"/>
  <c r="F132" i="4"/>
  <c r="H132" i="4" s="1"/>
  <c r="J132" i="4" s="1"/>
  <c r="F133" i="4"/>
  <c r="H133" i="4" s="1"/>
  <c r="F134" i="4"/>
  <c r="H134" i="4" s="1"/>
  <c r="F135" i="4"/>
  <c r="H135" i="4" s="1"/>
  <c r="F136" i="4"/>
  <c r="H136" i="4" s="1"/>
  <c r="F137" i="4"/>
  <c r="H137" i="4" s="1"/>
  <c r="F138" i="4"/>
  <c r="H138" i="4" s="1"/>
  <c r="F139" i="4"/>
  <c r="H139" i="4" s="1"/>
  <c r="F140" i="4"/>
  <c r="H140" i="4" s="1"/>
  <c r="F141" i="4"/>
  <c r="H141" i="4" s="1"/>
  <c r="F142" i="4"/>
  <c r="H142" i="4" s="1"/>
  <c r="F144" i="4"/>
  <c r="H144" i="4" s="1"/>
  <c r="F147" i="4"/>
  <c r="H147" i="4" s="1"/>
  <c r="F149" i="4"/>
  <c r="H149" i="4" s="1"/>
  <c r="F150" i="4"/>
  <c r="H150" i="4" s="1"/>
  <c r="F151" i="4"/>
  <c r="H151" i="4" s="1"/>
  <c r="F152" i="4"/>
  <c r="H152" i="4" s="1"/>
  <c r="F153" i="4"/>
  <c r="H153" i="4" s="1"/>
  <c r="F154" i="4"/>
  <c r="H154" i="4" s="1"/>
  <c r="F155" i="4"/>
  <c r="H155" i="4" s="1"/>
  <c r="J155" i="4" s="1"/>
  <c r="F156" i="4"/>
  <c r="H156" i="4" s="1"/>
  <c r="F157" i="4"/>
  <c r="H157" i="4" s="1"/>
  <c r="J157" i="4" s="1"/>
  <c r="F158" i="4"/>
  <c r="H158" i="4" s="1"/>
  <c r="F160" i="4"/>
  <c r="H160" i="4" s="1"/>
  <c r="F161" i="4"/>
  <c r="H161" i="4" s="1"/>
  <c r="F162" i="4"/>
  <c r="H162" i="4" s="1"/>
  <c r="J162" i="4" s="1"/>
  <c r="F163" i="4"/>
  <c r="H163" i="4" s="1"/>
  <c r="F164" i="4"/>
  <c r="H164" i="4" s="1"/>
  <c r="M164" i="4" s="1"/>
  <c r="F165" i="4"/>
  <c r="H165" i="4" s="1"/>
  <c r="F166" i="4"/>
  <c r="H166" i="4" s="1"/>
  <c r="F167" i="4"/>
  <c r="H167" i="4" s="1"/>
  <c r="F168" i="4"/>
  <c r="H168" i="4" s="1"/>
  <c r="J168" i="4" s="1"/>
  <c r="F169" i="4"/>
  <c r="H169" i="4" s="1"/>
  <c r="F170" i="4"/>
  <c r="H170" i="4" s="1"/>
  <c r="F171" i="4"/>
  <c r="H171" i="4" s="1"/>
  <c r="J171" i="4" s="1"/>
  <c r="F172" i="4"/>
  <c r="H172" i="4" s="1"/>
  <c r="J172" i="4" s="1"/>
  <c r="F173" i="4"/>
  <c r="H173" i="4" s="1"/>
  <c r="J173" i="4" s="1"/>
  <c r="F174" i="4"/>
  <c r="H174" i="4" s="1"/>
  <c r="F175" i="4"/>
  <c r="H175" i="4" s="1"/>
  <c r="F177" i="4"/>
  <c r="H177" i="4" s="1"/>
  <c r="E178" i="4"/>
  <c r="K178" i="4" s="1"/>
  <c r="L173" i="4" l="1"/>
  <c r="M173" i="4"/>
  <c r="L171" i="4"/>
  <c r="M171" i="4"/>
  <c r="J169" i="4"/>
  <c r="L169" i="4" s="1"/>
  <c r="J95" i="4"/>
  <c r="L95" i="4" s="1"/>
  <c r="M70" i="4"/>
  <c r="L70" i="4"/>
  <c r="M59" i="4"/>
  <c r="L59" i="4"/>
  <c r="M56" i="4"/>
  <c r="L56" i="4"/>
  <c r="J54" i="4"/>
  <c r="L54" i="4" s="1"/>
  <c r="J52" i="4"/>
  <c r="L52" i="4" s="1"/>
  <c r="J30" i="4"/>
  <c r="L30" i="4" s="1"/>
  <c r="M172" i="4"/>
  <c r="L172" i="4"/>
  <c r="J149" i="4"/>
  <c r="L149" i="4" s="1"/>
  <c r="J96" i="4"/>
  <c r="L96" i="4" s="1"/>
  <c r="L73" i="4"/>
  <c r="M73" i="4"/>
  <c r="L69" i="4"/>
  <c r="M69" i="4"/>
  <c r="M60" i="4"/>
  <c r="L60" i="4"/>
  <c r="J37" i="4"/>
  <c r="L37" i="4" s="1"/>
  <c r="J33" i="4"/>
  <c r="L33" i="4" s="1"/>
  <c r="M168" i="4"/>
  <c r="L168" i="4"/>
  <c r="M162" i="4"/>
  <c r="L162" i="4"/>
  <c r="M157" i="4"/>
  <c r="L157" i="4"/>
  <c r="M155" i="4"/>
  <c r="L155" i="4"/>
  <c r="M123" i="4"/>
  <c r="L123" i="4"/>
  <c r="M121" i="4"/>
  <c r="L121" i="4"/>
  <c r="M115" i="4"/>
  <c r="L115" i="4"/>
  <c r="M79" i="4"/>
  <c r="L79" i="4"/>
  <c r="M49" i="4"/>
  <c r="L49" i="4"/>
  <c r="M41" i="4"/>
  <c r="L41" i="4"/>
  <c r="M132" i="4"/>
  <c r="L132" i="4"/>
  <c r="M130" i="4"/>
  <c r="L130" i="4"/>
  <c r="M124" i="4"/>
  <c r="L124" i="4"/>
  <c r="M122" i="4"/>
  <c r="L122" i="4"/>
  <c r="M120" i="4"/>
  <c r="L120" i="4"/>
  <c r="M114" i="4"/>
  <c r="L114" i="4"/>
  <c r="M112" i="4"/>
  <c r="L112" i="4"/>
  <c r="M101" i="4"/>
  <c r="L101" i="4"/>
  <c r="M44" i="4"/>
  <c r="L44" i="4"/>
  <c r="M40" i="4"/>
  <c r="L40" i="4"/>
  <c r="J167" i="4"/>
  <c r="J165" i="4"/>
  <c r="J163" i="4"/>
  <c r="J161" i="4"/>
  <c r="J158" i="4"/>
  <c r="J156" i="4"/>
  <c r="J154" i="4"/>
  <c r="J152" i="4"/>
  <c r="J150" i="4"/>
  <c r="J147" i="4"/>
  <c r="J142" i="4"/>
  <c r="J140" i="4"/>
  <c r="J138" i="4"/>
  <c r="J136" i="4"/>
  <c r="J134" i="4"/>
  <c r="J126" i="4"/>
  <c r="J118" i="4"/>
  <c r="J116" i="4"/>
  <c r="J110" i="4"/>
  <c r="J108" i="4"/>
  <c r="J103" i="4"/>
  <c r="J99" i="4"/>
  <c r="J97" i="4"/>
  <c r="J93" i="4"/>
  <c r="J89" i="4"/>
  <c r="J87" i="4"/>
  <c r="J84" i="4"/>
  <c r="J80" i="4"/>
  <c r="J78" i="4"/>
  <c r="J76" i="4"/>
  <c r="J74" i="4"/>
  <c r="J177" i="4"/>
  <c r="J170" i="4"/>
  <c r="J166" i="4"/>
  <c r="J160" i="4"/>
  <c r="J153" i="4"/>
  <c r="J151" i="4"/>
  <c r="J141" i="4"/>
  <c r="J139" i="4"/>
  <c r="J137" i="4"/>
  <c r="J135" i="4"/>
  <c r="J133" i="4"/>
  <c r="J131" i="4"/>
  <c r="J127" i="4"/>
  <c r="J125" i="4"/>
  <c r="J119" i="4"/>
  <c r="J117" i="4"/>
  <c r="J113" i="4"/>
  <c r="J111" i="4"/>
  <c r="J109" i="4"/>
  <c r="J107" i="4"/>
  <c r="J104" i="4"/>
  <c r="J100" i="4"/>
  <c r="J98" i="4"/>
  <c r="J94" i="4"/>
  <c r="J85" i="4"/>
  <c r="J83" i="4"/>
  <c r="J75" i="4"/>
  <c r="J68" i="4"/>
  <c r="J65" i="4"/>
  <c r="J63" i="4"/>
  <c r="J50" i="4"/>
  <c r="J48" i="4"/>
  <c r="J38" i="4"/>
  <c r="J36" i="4"/>
  <c r="J34" i="4"/>
  <c r="J28" i="4"/>
  <c r="J26" i="4"/>
  <c r="J24" i="4"/>
  <c r="J22" i="4"/>
  <c r="J20" i="4"/>
  <c r="J18" i="4"/>
  <c r="J14" i="4"/>
  <c r="J12" i="4"/>
  <c r="J10" i="4"/>
  <c r="J8" i="4"/>
  <c r="J67" i="4"/>
  <c r="J62" i="4"/>
  <c r="J53" i="4"/>
  <c r="J47" i="4"/>
  <c r="J45" i="4"/>
  <c r="J43" i="4"/>
  <c r="J39" i="4"/>
  <c r="J35" i="4"/>
  <c r="J29" i="4"/>
  <c r="J27" i="4"/>
  <c r="J25" i="4"/>
  <c r="J23" i="4"/>
  <c r="J19" i="4"/>
  <c r="J13" i="4"/>
  <c r="J11" i="4"/>
  <c r="J9" i="4"/>
  <c r="J7" i="4"/>
  <c r="H81" i="4"/>
  <c r="H17" i="4"/>
  <c r="F176" i="4"/>
  <c r="F178" i="4" s="1"/>
  <c r="H82" i="4"/>
  <c r="H42" i="4"/>
  <c r="H58" i="4"/>
  <c r="J58" i="4" s="1"/>
  <c r="D176" i="4"/>
  <c r="M33" i="4" l="1"/>
  <c r="M37" i="4"/>
  <c r="M96" i="4"/>
  <c r="M149" i="4"/>
  <c r="M30" i="4"/>
  <c r="M52" i="4"/>
  <c r="M54" i="4"/>
  <c r="M95" i="4"/>
  <c r="M169" i="4"/>
  <c r="M58" i="4"/>
  <c r="L58" i="4"/>
  <c r="M67" i="4"/>
  <c r="L67" i="4"/>
  <c r="L9" i="4"/>
  <c r="M9" i="4"/>
  <c r="L13" i="4"/>
  <c r="M13" i="4"/>
  <c r="M23" i="4"/>
  <c r="L23" i="4"/>
  <c r="M27" i="4"/>
  <c r="L27" i="4"/>
  <c r="M35" i="4"/>
  <c r="L35" i="4"/>
  <c r="M43" i="4"/>
  <c r="L43" i="4"/>
  <c r="M47" i="4"/>
  <c r="L47" i="4"/>
  <c r="M55" i="4"/>
  <c r="L55" i="4"/>
  <c r="M10" i="4"/>
  <c r="L10" i="4"/>
  <c r="M14" i="4"/>
  <c r="L14" i="4"/>
  <c r="M20" i="4"/>
  <c r="L20" i="4"/>
  <c r="L24" i="4"/>
  <c r="M24" i="4"/>
  <c r="M28" i="4"/>
  <c r="L28" i="4"/>
  <c r="M34" i="4"/>
  <c r="L34" i="4"/>
  <c r="M38" i="4"/>
  <c r="L38" i="4"/>
  <c r="M50" i="4"/>
  <c r="L50" i="4"/>
  <c r="M65" i="4"/>
  <c r="L65" i="4"/>
  <c r="M75" i="4"/>
  <c r="L75" i="4"/>
  <c r="M85" i="4"/>
  <c r="L85" i="4"/>
  <c r="M98" i="4"/>
  <c r="L98" i="4"/>
  <c r="M104" i="4"/>
  <c r="L104" i="4"/>
  <c r="M109" i="4"/>
  <c r="L109" i="4"/>
  <c r="M113" i="4"/>
  <c r="L113" i="4"/>
  <c r="M119" i="4"/>
  <c r="L119" i="4"/>
  <c r="M127" i="4"/>
  <c r="L127" i="4"/>
  <c r="M133" i="4"/>
  <c r="L133" i="4"/>
  <c r="M137" i="4"/>
  <c r="L137" i="4"/>
  <c r="M141" i="4"/>
  <c r="L141" i="4"/>
  <c r="M153" i="4"/>
  <c r="L153" i="4"/>
  <c r="M166" i="4"/>
  <c r="L166" i="4"/>
  <c r="M177" i="4"/>
  <c r="L177" i="4"/>
  <c r="M76" i="4"/>
  <c r="L76" i="4"/>
  <c r="M80" i="4"/>
  <c r="L80" i="4"/>
  <c r="M87" i="4"/>
  <c r="L87" i="4"/>
  <c r="M93" i="4"/>
  <c r="L93" i="4"/>
  <c r="M99" i="4"/>
  <c r="L99" i="4"/>
  <c r="M108" i="4"/>
  <c r="L108" i="4"/>
  <c r="M116" i="4"/>
  <c r="L116" i="4"/>
  <c r="M126" i="4"/>
  <c r="L126" i="4"/>
  <c r="M136" i="4"/>
  <c r="L136" i="4"/>
  <c r="M140" i="4"/>
  <c r="L140" i="4"/>
  <c r="M147" i="4"/>
  <c r="L147" i="4"/>
  <c r="M152" i="4"/>
  <c r="L152" i="4"/>
  <c r="M156" i="4"/>
  <c r="L156" i="4"/>
  <c r="M161" i="4"/>
  <c r="L161" i="4"/>
  <c r="M165" i="4"/>
  <c r="L165" i="4"/>
  <c r="M7" i="4"/>
  <c r="L7" i="4"/>
  <c r="M11" i="4"/>
  <c r="L11" i="4"/>
  <c r="M19" i="4"/>
  <c r="L19" i="4"/>
  <c r="M25" i="4"/>
  <c r="L25" i="4"/>
  <c r="M29" i="4"/>
  <c r="L29" i="4"/>
  <c r="M39" i="4"/>
  <c r="L39" i="4"/>
  <c r="M45" i="4"/>
  <c r="L45" i="4"/>
  <c r="M53" i="4"/>
  <c r="L53" i="4"/>
  <c r="M62" i="4"/>
  <c r="L62" i="4"/>
  <c r="M8" i="4"/>
  <c r="L8" i="4"/>
  <c r="M12" i="4"/>
  <c r="L12" i="4"/>
  <c r="M18" i="4"/>
  <c r="L18" i="4"/>
  <c r="L22" i="4"/>
  <c r="M22" i="4"/>
  <c r="L26" i="4"/>
  <c r="M26" i="4"/>
  <c r="M32" i="4"/>
  <c r="L32" i="4"/>
  <c r="M36" i="4"/>
  <c r="L36" i="4"/>
  <c r="M48" i="4"/>
  <c r="L48" i="4"/>
  <c r="M63" i="4"/>
  <c r="L63" i="4"/>
  <c r="M68" i="4"/>
  <c r="L68" i="4"/>
  <c r="M83" i="4"/>
  <c r="L83" i="4"/>
  <c r="M94" i="4"/>
  <c r="L94" i="4"/>
  <c r="M100" i="4"/>
  <c r="L100" i="4"/>
  <c r="M107" i="4"/>
  <c r="L107" i="4"/>
  <c r="M111" i="4"/>
  <c r="L111" i="4"/>
  <c r="M117" i="4"/>
  <c r="L117" i="4"/>
  <c r="M125" i="4"/>
  <c r="L125" i="4"/>
  <c r="M131" i="4"/>
  <c r="L131" i="4"/>
  <c r="M135" i="4"/>
  <c r="L135" i="4"/>
  <c r="M139" i="4"/>
  <c r="L139" i="4"/>
  <c r="M151" i="4"/>
  <c r="L151" i="4"/>
  <c r="M160" i="4"/>
  <c r="L160" i="4"/>
  <c r="M170" i="4"/>
  <c r="L170" i="4"/>
  <c r="M74" i="4"/>
  <c r="L74" i="4"/>
  <c r="M78" i="4"/>
  <c r="L78" i="4"/>
  <c r="M84" i="4"/>
  <c r="L84" i="4"/>
  <c r="M89" i="4"/>
  <c r="L89" i="4"/>
  <c r="M97" i="4"/>
  <c r="L97" i="4"/>
  <c r="M103" i="4"/>
  <c r="L103" i="4"/>
  <c r="M110" i="4"/>
  <c r="L110" i="4"/>
  <c r="M118" i="4"/>
  <c r="L118" i="4"/>
  <c r="M134" i="4"/>
  <c r="L134" i="4"/>
  <c r="M138" i="4"/>
  <c r="L138" i="4"/>
  <c r="M142" i="4"/>
  <c r="L142" i="4"/>
  <c r="L150" i="4"/>
  <c r="M150" i="4"/>
  <c r="L154" i="4"/>
  <c r="M154" i="4"/>
  <c r="L158" i="4"/>
  <c r="M158" i="4"/>
  <c r="L163" i="4"/>
  <c r="M163" i="4"/>
  <c r="L167" i="4"/>
  <c r="M167" i="4"/>
  <c r="J82" i="4"/>
  <c r="J81" i="4"/>
  <c r="J17" i="4"/>
  <c r="J42" i="4"/>
  <c r="D178" i="4"/>
  <c r="H176" i="4"/>
  <c r="J176" i="4" s="1"/>
  <c r="M17" i="4" l="1"/>
  <c r="L17" i="4"/>
  <c r="M81" i="4"/>
  <c r="L81" i="4"/>
  <c r="L176" i="4"/>
  <c r="M176" i="4"/>
  <c r="M42" i="4"/>
  <c r="L42" i="4"/>
  <c r="M82" i="4"/>
  <c r="L82" i="4"/>
  <c r="H178" i="4"/>
  <c r="J178" i="4" l="1"/>
  <c r="M178" i="4" l="1"/>
  <c r="L178" i="4"/>
</calcChain>
</file>

<file path=xl/sharedStrings.xml><?xml version="1.0" encoding="utf-8"?>
<sst xmlns="http://schemas.openxmlformats.org/spreadsheetml/2006/main" count="352" uniqueCount="331">
  <si>
    <t>тыс. руб.</t>
  </si>
  <si>
    <t>Наименование</t>
  </si>
  <si>
    <t>Целевая статья</t>
  </si>
  <si>
    <t>Государственная программа Удмуртской Республики «Развитие здравоохранения»</t>
  </si>
  <si>
    <t>0200000000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</si>
  <si>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</si>
  <si>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0210000000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</si>
  <si>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</si>
  <si>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0220000000</t>
  </si>
  <si>
    <t>Подпрограмма «Охрана здоровья матери и ребёнка»</t>
  </si>
  <si>
    <t>0230000000</t>
  </si>
  <si>
    <t>Подпрограмма «Развитие медицинской реабилитации и санаторно-курортного лечения населения, в том числе детей»</t>
  </si>
  <si>
    <t>0240000000</t>
  </si>
  <si>
    <t>Подпрограмма «Кадровое обеспечение системы здравоохранения»</t>
  </si>
  <si>
    <t>0250000000</t>
  </si>
  <si>
    <t>Подпрограмма «Совершенствование системы лекарственного обеспечения, в том числе в амбулаторных условиях»</t>
  </si>
  <si>
    <t>0260000000</t>
  </si>
  <si>
    <t>Подпрограмма «Создание условий для реализации государственной программы»</t>
  </si>
  <si>
    <t>0270000000</t>
  </si>
  <si>
    <t>Подпрограмма «Совершенствование системы территориального планирования»</t>
  </si>
  <si>
    <t>0280000000</t>
  </si>
  <si>
    <t>Подпрограмма «Лицензирование отдельных видов деятельности в сфере охраны здоровья и лицензионный контроль»</t>
  </si>
  <si>
    <t>0290000000</t>
  </si>
  <si>
    <t>Подпрограмма «Развитие информатизации в здравоохранении»</t>
  </si>
  <si>
    <t>02В0000000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</si>
  <si>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</si>
  <si>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0300000000</t>
  </si>
  <si>
    <t>Подпрограмма «Благоустройство общественных и дворовых территорий многоквартирных домов»</t>
  </si>
  <si>
    <t>0310000000</t>
  </si>
  <si>
    <t>Государственная программа Удмуртской Республики «Развитие образования»</t>
  </si>
  <si>
    <t>0400000000</t>
  </si>
  <si>
    <t>Подпрограмма «Развитие общего образования»</t>
  </si>
  <si>
    <t>0410000000</t>
  </si>
  <si>
    <t>Подпрограмма «Социальная поддержка детей-сирот и детей, оставшихся без попечения родителей»</t>
  </si>
  <si>
    <t>0420000000</t>
  </si>
  <si>
    <t>Подпрограмма «Развитие системы воспитания и дополнительного образования детей»</t>
  </si>
  <si>
    <t>0430000000</t>
  </si>
  <si>
    <t>Подпрограмма «Развитие профессионального образования и науки»</t>
  </si>
  <si>
    <t>0440000000</t>
  </si>
  <si>
    <t>Подпрограмма «Совершенствование кадрового обеспечения»</t>
  </si>
  <si>
    <t>0450000000</t>
  </si>
  <si>
    <t>0460000000</t>
  </si>
  <si>
    <t>Подпрограмма «Детское и школьное питание»</t>
  </si>
  <si>
    <t>0480000000</t>
  </si>
  <si>
    <t>Государственная программа Удмуртской Республики «Культура Удмуртии»</t>
  </si>
  <si>
    <t>0800000000</t>
  </si>
  <si>
    <t>Подпрограмма «Поддержка профессионального искусства и народного творчества»</t>
  </si>
  <si>
    <t>0810000000</t>
  </si>
  <si>
    <t>Подпрограмма «Развитие библиотечного дела»</t>
  </si>
  <si>
    <t>0820000000</t>
  </si>
  <si>
    <t>Подпрограмма «Развитие музейного дела»</t>
  </si>
  <si>
    <t>0830000000</t>
  </si>
  <si>
    <t>Подпрограмма «Сохранение и развитие национального культурного наследия»</t>
  </si>
  <si>
    <t>0840000000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</si>
  <si>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</si>
  <si>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0850000000</t>
  </si>
  <si>
    <t>0870000000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</si>
  <si>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</si>
  <si>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</si>
  <si>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</si>
  <si>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</si>
  <si>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Подпрограмма «Сохранение и развитие языков народов Удмуртии»</t>
  </si>
  <si>
    <t>1020000000</t>
  </si>
  <si>
    <t>1030000000</t>
  </si>
  <si>
    <t>Государственная программа Удмуртской Республики «Окружающая среда и природные ресурсы»</t>
  </si>
  <si>
    <t>1100000000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</si>
  <si>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</si>
  <si>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1110000000</t>
  </si>
  <si>
    <t>Подпрограмма «Рациональное использование и охрана недр»</t>
  </si>
  <si>
    <t>1120000000</t>
  </si>
  <si>
    <t>Подпрограмма «Обращение с отходами производства и потребления, в том числе с твердыми коммунальными отходами»</t>
  </si>
  <si>
    <t>1130000000</t>
  </si>
  <si>
    <t>Подпрограмма «Развитие водохозяйственного комплекса Удмуртской Республики»</t>
  </si>
  <si>
    <t>1140000000</t>
  </si>
  <si>
    <t>Подпрограмма «Особо охраняемые природные территории и биологическое разнообразие»</t>
  </si>
  <si>
    <t>1150000000</t>
  </si>
  <si>
    <t>Подпрограмма «Экологическое образование, воспитание, просвещение»</t>
  </si>
  <si>
    <t>1160000000</t>
  </si>
  <si>
    <t>1170000000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</si>
  <si>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</si>
  <si>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1180000000</t>
  </si>
  <si>
    <t>Государственная программа Удмуртской Республики «Развитие архивного дела»</t>
  </si>
  <si>
    <t>1200000000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</si>
  <si>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</si>
  <si>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1210000000</t>
  </si>
  <si>
    <t>1220000000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</si>
  <si>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</si>
  <si>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1300000000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</si>
  <si>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</si>
  <si>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1310000000</t>
  </si>
  <si>
    <t>1330000000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</si>
  <si>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</si>
  <si>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1400000000</t>
  </si>
  <si>
    <t>Подпрограмма «Совершенствование системы государственного стратегического управления»</t>
  </si>
  <si>
    <t>1410000000</t>
  </si>
  <si>
    <t>Подпрограмма «Разработка и реализация инновационной государственной политики»</t>
  </si>
  <si>
    <t>1430000000</t>
  </si>
  <si>
    <t>Подпрограмма «Развитие малого и среднего предпринимательства в Удмуртской Республике»</t>
  </si>
  <si>
    <t>1440000000</t>
  </si>
  <si>
    <t>Подпрограмма «Реализация административной реформы»</t>
  </si>
  <si>
    <t>1450000000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</si>
  <si>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</si>
  <si>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1460000000</t>
  </si>
  <si>
    <t>Подпрограмма «Развитие межрегиональной и внешнеэкономической деятельности Удмуртской Республики»</t>
  </si>
  <si>
    <t>1470000000</t>
  </si>
  <si>
    <t>1490000000</t>
  </si>
  <si>
    <t>Подпрограмма «Реализация государственной политики по содействию развитию конкуренции в Удмуртской Республике»</t>
  </si>
  <si>
    <t>14А0000000</t>
  </si>
  <si>
    <t>Подпрограмма «Развитие туризма»</t>
  </si>
  <si>
    <t>14Б0000000</t>
  </si>
  <si>
    <t>Государственная программа Удмуртской Республики «Развитие промышленности и потребительского рынка»</t>
  </si>
  <si>
    <t>1500000000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</si>
  <si>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</si>
  <si>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1520000000</t>
  </si>
  <si>
    <t>1550000000</t>
  </si>
  <si>
    <t>Подпрограмма «Развитие инновационного территориального кластера «Удмуртский машиностроительный кластер»</t>
  </si>
  <si>
    <t>1560000000</t>
  </si>
  <si>
    <t>Государственная программа Удмуртской Республики «Развитие лесного хозяйства»</t>
  </si>
  <si>
    <t>1600000000</t>
  </si>
  <si>
    <t>Подпрограмма «Охрана и защита лесов»</t>
  </si>
  <si>
    <t>1610000000</t>
  </si>
  <si>
    <t>Подпрограмма «Обеспечение использования лесов»</t>
  </si>
  <si>
    <t>1620000000</t>
  </si>
  <si>
    <t>Подпрограмма «Воспроизводство лесов»</t>
  </si>
  <si>
    <t>1630000000</t>
  </si>
  <si>
    <t>1640000000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</si>
  <si>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</si>
  <si>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1700000000</t>
  </si>
  <si>
    <t>Подпрограмма «Развитие подотрасли растениеводства, переработки и реализации продукции растениеводства»</t>
  </si>
  <si>
    <t>1710000000</t>
  </si>
  <si>
    <t>Подпрограмма «Развитие подотрасли животноводства, переработки и реализации продукции животноводства»</t>
  </si>
  <si>
    <t>1720000000</t>
  </si>
  <si>
    <t>Подпрограмма «Поддержка малых форм хозяйствования»</t>
  </si>
  <si>
    <t>1730000000</t>
  </si>
  <si>
    <t>Подпрограмма «Техническая и технологическая модернизация, инновационное развитие»</t>
  </si>
  <si>
    <t>1740000000</t>
  </si>
  <si>
    <t>Подпрограмма «Устойчивое развитие сельских территорий»</t>
  </si>
  <si>
    <t>1750000000</t>
  </si>
  <si>
    <t>Подпрограмма «Обеспечение эпизоотического, ветеринарно - санитарного благополучия»</t>
  </si>
  <si>
    <t>1760000000</t>
  </si>
  <si>
    <t>Подпрограмма «Развитие мелиорации земель сельскохозяйственного назначения»</t>
  </si>
  <si>
    <t>1770000000</t>
  </si>
  <si>
    <t>Подпрограмма «Развитие молочного скотоводства»</t>
  </si>
  <si>
    <t>1790000000</t>
  </si>
  <si>
    <t>17В0000000</t>
  </si>
  <si>
    <t>Подпрограмма «Достижение целевых показателей региональной программы развития агропромышленного комплекса»</t>
  </si>
  <si>
    <t>17Г0000000</t>
  </si>
  <si>
    <t>Подпрограмма «Стимулирование инвестиционной деятельности в агропромышленном комплексе»</t>
  </si>
  <si>
    <t>17Д0000000</t>
  </si>
  <si>
    <t>Подпрограмма «Комплексное развитие сельских территорий»</t>
  </si>
  <si>
    <t>17Ж0000000</t>
  </si>
  <si>
    <t>Государственная программа Удмуртской Республики «Энергоэффективность и развитие энергетики в Удмуртской Республике»</t>
  </si>
  <si>
    <t>2000000000</t>
  </si>
  <si>
    <t>Подпрограмма «Энергосбережение и повышение энергетической эффективности в Удмуртской Республике»</t>
  </si>
  <si>
    <t>2010000000</t>
  </si>
  <si>
    <t>Подпрограмма «Развитие и модернизация электроэнергетики в Удмуртской Республике»</t>
  </si>
  <si>
    <t>2020000000</t>
  </si>
  <si>
    <t>Подпрограмма «Развитие рынка газомоторного топлива в Удмуртской Республике»</t>
  </si>
  <si>
    <t>2040000000</t>
  </si>
  <si>
    <t>Государственная программа Удмуртской Республики «Развитие транспортной системы Удмуртской Республики»</t>
  </si>
  <si>
    <t>2100000000</t>
  </si>
  <si>
    <t>Подпрограмма «Комплексное развитие транспорта»</t>
  </si>
  <si>
    <t>2110000000</t>
  </si>
  <si>
    <t>Подпрограмма «Развитие дорожного хозяйства»</t>
  </si>
  <si>
    <t>2120000000</t>
  </si>
  <si>
    <t>2130000000</t>
  </si>
  <si>
    <t>Подпрограмма «Повышение безопасности дорожного движения»</t>
  </si>
  <si>
    <t>2140000000</t>
  </si>
  <si>
    <t>Государственная программа Удмуртской Республики «Развитие информационного общества в Удмуртской Республике»</t>
  </si>
  <si>
    <t>2300000000</t>
  </si>
  <si>
    <t>Подпрограмма «Использование и внедрение информационно-телекоммуникационных технологий в Удмуртской Республике»</t>
  </si>
  <si>
    <t>2310000000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</si>
  <si>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</si>
  <si>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2320000000</t>
  </si>
  <si>
    <t>2330000000</t>
  </si>
  <si>
    <t>Подпрограмма «Информационное государство»</t>
  </si>
  <si>
    <t>2340000000</t>
  </si>
  <si>
    <t>Государственная программа Удмуртской Республики «Управление государственным имуществом»</t>
  </si>
  <si>
    <t>2500000000</t>
  </si>
  <si>
    <t>Подпрограмма «Управление и распоряжение земельными ресурсами»</t>
  </si>
  <si>
    <t>2530000000</t>
  </si>
  <si>
    <t>2540000000</t>
  </si>
  <si>
    <t>Подпрограмма «Государственная кадастровая оценка»</t>
  </si>
  <si>
    <t>2550000000</t>
  </si>
  <si>
    <t>Государственная программа Удмуртской Республики «Управление государственными финансами»</t>
  </si>
  <si>
    <t>2600000000</t>
  </si>
  <si>
    <t>Подпрограмма «Повышение эффективности расходов бюджета Удмуртской Республики»</t>
  </si>
  <si>
    <t>2610000000</t>
  </si>
  <si>
    <t>Подпрограмма «Нормативно-методическое обеспечение и организация бюджетного процесса в Удмуртской Республике»</t>
  </si>
  <si>
    <t>2620000000</t>
  </si>
  <si>
    <t>Подпрограмма «Управление государственным долгом Удмуртской Республики»</t>
  </si>
  <si>
    <t>2640000000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</si>
  <si>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</si>
  <si>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2650000000</t>
  </si>
  <si>
    <t>2660000000</t>
  </si>
  <si>
    <t>Подпрограмма «Управление государственными закупками в Удмуртской Республике»</t>
  </si>
  <si>
    <t>2670000000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</si>
  <si>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</si>
  <si>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2700000000</t>
  </si>
  <si>
    <t>Подпрограмма «Предупреждение, спасение, помощь»</t>
  </si>
  <si>
    <t>2710000000</t>
  </si>
  <si>
    <t>Подпрограмма «Пожарная безопасность в Удмуртской Республике»</t>
  </si>
  <si>
    <t>2720000000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</si>
  <si>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</si>
  <si>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2730000000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</si>
  <si>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</si>
  <si>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2740000000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</si>
  <si>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</si>
  <si>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2800000000</t>
  </si>
  <si>
    <t>Подпрограмма «Обеспечение правопорядка и профилактика правонарушений в Удмуртской Республике»</t>
  </si>
  <si>
    <t>2810000000</t>
  </si>
  <si>
    <t>Подпрограмма «Предупреждение и профилактика правонарушений и преступлений, совершаемых несовершеннолетними»</t>
  </si>
  <si>
    <t>2820000000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</si>
  <si>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</si>
  <si>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2900000000</t>
  </si>
  <si>
    <t>Подпрограмма «Развитие государственной гражданской службы Удмуртской Республики»</t>
  </si>
  <si>
    <t>2910000000</t>
  </si>
  <si>
    <t>Подпрограмма «Развитие муниципальной службы в Удмуртской Республике»</t>
  </si>
  <si>
    <t>2920000000</t>
  </si>
  <si>
    <t>Подпрограмма «Формирование и подготовка резерва управленческих кадров Удмуртской Республики»</t>
  </si>
  <si>
    <t>2930000000</t>
  </si>
  <si>
    <t>Подпрограмма «Противодействие коррупции в Удмуртской Республике»</t>
  </si>
  <si>
    <t>2940000000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</si>
  <si>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</si>
  <si>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2950000000</t>
  </si>
  <si>
    <t>Государственная программа Удмуртской Республики «Социальная поддержка граждан»</t>
  </si>
  <si>
    <t>3000000000</t>
  </si>
  <si>
    <t>Подпрограмма «Развитие мер социальной поддержки отдельных категорий граждан»</t>
  </si>
  <si>
    <t>3010000000</t>
  </si>
  <si>
    <t>Подпрограмма «Реализация демографической и семейной политики, совершенствование социальной поддержки семей с детьми»</t>
  </si>
  <si>
    <t>3020000000</t>
  </si>
  <si>
    <t>Подпрограмма «Модернизация и развитие социального обслуживания населения»</t>
  </si>
  <si>
    <t>3030000000</t>
  </si>
  <si>
    <t>3040000000</t>
  </si>
  <si>
    <t>Государственная программа Удмуртской Республики «Развитие физической культуры, спорта и молодёжной политики»</t>
  </si>
  <si>
    <t>3100000000</t>
  </si>
  <si>
    <t>Подпрограмма «Развитие физической культуры и содействие развитию массового спорта»</t>
  </si>
  <si>
    <t>3110000000</t>
  </si>
  <si>
    <t>Подпрограмма «Содействие развитию спорта высших достижений и обеспечение подготовки спортивного резерва»</t>
  </si>
  <si>
    <t>3120000000</t>
  </si>
  <si>
    <t>Подпрограмма «Содействие социализации и эффективной самореализации молодёжи»</t>
  </si>
  <si>
    <t>3140000000</t>
  </si>
  <si>
    <t>3150000000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</si>
  <si>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</si>
  <si>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3200000000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</si>
  <si>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</si>
  <si>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3220000000</t>
  </si>
  <si>
    <t>Подпрограмма «Улучшение условий и охраны труда в Удмуртской Республике»</t>
  </si>
  <si>
    <t>3240000000</t>
  </si>
  <si>
    <t>Подпрограмма «Кадровая обеспеченность экономики Удмуртской Республики»</t>
  </si>
  <si>
    <t>3250000000</t>
  </si>
  <si>
    <t>Подпрограмма «Активная политика занятости населения и социальная поддержка безработных граждан»</t>
  </si>
  <si>
    <t>3260000000</t>
  </si>
  <si>
    <t>3290000000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</si>
  <si>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</si>
  <si>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3400000000</t>
  </si>
  <si>
    <t>Подпрограмма «Повышение качества и надежности предоставления жилищно-коммунальных услуг»</t>
  </si>
  <si>
    <t>3410000000</t>
  </si>
  <si>
    <t>Подпрограмма «Обеспечение населения Удмуртской Республики питьевой водой»</t>
  </si>
  <si>
    <t>3420000000</t>
  </si>
  <si>
    <t>Государственная программа Удмуртской Республики «Развитие печати и массовых коммуникаций»</t>
  </si>
  <si>
    <t>3500000000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</si>
  <si>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</si>
  <si>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3510000000</t>
  </si>
  <si>
    <t>Подпрограмма «Сохранение и поддержка печатных средств массовой информации, полиграфии»</t>
  </si>
  <si>
    <t>3520000000</t>
  </si>
  <si>
    <t>Подпрограмма «Сохранение и поддержка выпуска книжной продукции»</t>
  </si>
  <si>
    <t>3530000000</t>
  </si>
  <si>
    <t>3540000000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</si>
  <si>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</si>
  <si>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3600000000</t>
  </si>
  <si>
    <t>Подпрограмма «Реализация государственной политики в области архитектуры и градостроительства в Удмуртской Республике»</t>
  </si>
  <si>
    <t>3610000000</t>
  </si>
  <si>
    <t>Подпрограмма «Стимулирование развития жилищного строительства»</t>
  </si>
  <si>
    <t>3620000000</t>
  </si>
  <si>
    <t>Подпрограмма «Планирование государственных капитальных вложений и реализация Адресной инвестиционной программы»</t>
  </si>
  <si>
    <t>3640000000</t>
  </si>
  <si>
    <t>3670000000</t>
  </si>
  <si>
    <t>Подпрограмма «Обеспечение жильём молодых семей»</t>
  </si>
  <si>
    <t>3680000000</t>
  </si>
  <si>
    <t>Государственная программа Удмуртской Республики «Развитие инвестиционной деятельности в Удмуртской Республике»</t>
  </si>
  <si>
    <t>3700000000</t>
  </si>
  <si>
    <t>Подпрограмма «Формирование благоприятной деловой среды для реализации инвестиционных проектов в Удмуртской Республике»</t>
  </si>
  <si>
    <t>3710000000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</si>
  <si>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</si>
  <si>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3800000000</t>
  </si>
  <si>
    <t>Подпрограмма «Меры совершенствования оказания помощи потребителям наркотических средств и психотропных веществ»</t>
  </si>
  <si>
    <t>3820000000</t>
  </si>
  <si>
    <t>Государственная программа Удмуртской Республики «Доступная среда»</t>
  </si>
  <si>
    <t>3900000000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</si>
  <si>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</si>
  <si>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3910000000</t>
  </si>
  <si>
    <t>Подпрограмма «Совершенствование системы комплексной реабилитации и абилитации инвалидов»</t>
  </si>
  <si>
    <t>3920000000</t>
  </si>
  <si>
    <t>Приложение 3 к аналитической записке</t>
  </si>
  <si>
    <t>Подпрограмма «Развитие обрабатывающих производств»</t>
  </si>
  <si>
    <t>Подпрограмма «Развитие пчеловодства»</t>
  </si>
  <si>
    <t>17Е0000000</t>
  </si>
  <si>
    <t>Подпрограмма «Проведение государственной политики в области имущественных и земельных отношений на территории Удмуртской Республики»</t>
  </si>
  <si>
    <t>Подпрограмма «Патриотическое воспитание и подготовка молодёжи к военной службе»</t>
  </si>
  <si>
    <t>Подпрограмма «Профилактика злоупотребления наркотическими средствами»</t>
  </si>
  <si>
    <t>Подпрограмма «Комплексная реабилитация и ресоциализация лиц, потребляющих наркотические средства и психотропные вещества»</t>
  </si>
  <si>
    <t>Направление на профессиональное обучение и дополнительное профессиональное образование безработных инвалидов молодого возраста</t>
  </si>
  <si>
    <t>Итого по государственным программам</t>
  </si>
  <si>
    <t>ИТОГО</t>
  </si>
  <si>
    <t xml:space="preserve">Непрограммные направления </t>
  </si>
  <si>
    <t>Подпрограмма «Реализация отдельных направлений совершенствования системы государственного управления»</t>
  </si>
  <si>
    <t>2350000000</t>
  </si>
  <si>
    <t>2750000000</t>
  </si>
  <si>
    <t>Подпрограмма «Развитие инженерной инфраструктуры в Удмуртской Республике»</t>
  </si>
  <si>
    <t>3690000000</t>
  </si>
  <si>
    <t>Подпрограмма «Межведомственное взаимодействие по противодействию незаконному обороту наркотиков»</t>
  </si>
  <si>
    <t>3810000000</t>
  </si>
  <si>
    <t>3930200000</t>
  </si>
  <si>
    <t>Развитие информатизации в здравоохранении</t>
  </si>
  <si>
    <t>Государственная поддержка отраслей пищевой и агропромышленной переработки</t>
  </si>
  <si>
    <t>17И0100000</t>
  </si>
  <si>
    <t>Подпрограмма «Развитие промышленного сектора и трудовая адаптация осужденных в учреждениях уголовно-исполнительной системы, расположенных на территории Удмуртской Республики»</t>
  </si>
  <si>
    <t>Подпрограмма «Развитие системы социального партнерства в Удмуртской Республике»</t>
  </si>
  <si>
    <t>Подпрограмма «Дополнительные мероприятия в сфере занятости населения, направленные на снижение напряженности на рынке труда»</t>
  </si>
  <si>
    <r>
      <t xml:space="preserve">Первоначальная редакция 
</t>
    </r>
    <r>
      <rPr>
        <i/>
        <sz val="12"/>
        <rFont val="Times New Roman"/>
        <family val="1"/>
        <charset val="204"/>
      </rPr>
      <t>(Закон УР от 25.12.2020 г. 
№ 85-РЗ)</t>
    </r>
  </si>
  <si>
    <r>
      <t xml:space="preserve">Поправки №1 </t>
    </r>
    <r>
      <rPr>
        <i/>
        <sz val="12"/>
        <rFont val="Times New Roman"/>
        <family val="1"/>
        <charset val="204"/>
      </rPr>
      <t>(Закон УР от  
№ 5-РЗ)</t>
    </r>
    <r>
      <rPr>
        <b/>
        <sz val="12"/>
        <rFont val="Times New Roman"/>
        <family val="1"/>
        <charset val="204"/>
      </rPr>
      <t xml:space="preserve">
</t>
    </r>
  </si>
  <si>
    <t>Годовые бюджетные назначения на 2021 год с учетом Закона УР № 5-РЗ</t>
  </si>
  <si>
    <r>
      <t xml:space="preserve">Поправки №2 </t>
    </r>
    <r>
      <rPr>
        <i/>
        <sz val="12"/>
        <rFont val="Times New Roman"/>
        <family val="1"/>
        <charset val="204"/>
      </rPr>
      <t>(Закон УР от  
№ 24-РЗ)</t>
    </r>
    <r>
      <rPr>
        <b/>
        <sz val="12"/>
        <rFont val="Times New Roman"/>
        <family val="1"/>
        <charset val="204"/>
      </rPr>
      <t xml:space="preserve">
</t>
    </r>
  </si>
  <si>
    <t>Годовые бюджетные назначения на 2021 год с учетом законопроекта</t>
  </si>
  <si>
    <t>Сумма всех поправок нарастающим итогом</t>
  </si>
  <si>
    <r>
      <t xml:space="preserve">Темп роста, %, 
</t>
    </r>
    <r>
      <rPr>
        <i/>
        <sz val="12"/>
        <rFont val="Times New Roman"/>
        <family val="1"/>
        <charset val="204"/>
      </rPr>
      <t>к первоначальной редакции</t>
    </r>
  </si>
  <si>
    <r>
      <t xml:space="preserve">Темп роста, % </t>
    </r>
    <r>
      <rPr>
        <i/>
        <sz val="12"/>
        <rFont val="Times New Roman"/>
        <family val="1"/>
        <charset val="204"/>
      </rPr>
      <t>к действующей редакции</t>
    </r>
  </si>
  <si>
    <r>
      <t xml:space="preserve">Поправки № 3 </t>
    </r>
    <r>
      <rPr>
        <i/>
        <sz val="12"/>
        <rFont val="Times New Roman"/>
        <family val="1"/>
        <charset val="204"/>
      </rPr>
      <t>(законопроект       № 4325-6зп от 16.06.21 г.)</t>
    </r>
  </si>
  <si>
    <t>Действующая редакция Закона УР на 2021 год с учетом № 24-РЗ</t>
  </si>
  <si>
    <t>Анализ изменений закона о бюджете Удмуртской Республики на 2021 год 
по государственным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</si>
</sst>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8" tint="0.79998168889431442"/>
      <name val="Times New Roman"/>
      <family val="1"/>
      <charset val="204"/>
    </font>
    <font>
      <b/>
      <sz val="16"/>
      <color theme="8" tint="0.7999816888943144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" fillId="0" borderId="0"/>
  </cellStyleXfs>
  <cellXfs count="5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7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right" vertical="top" wrapText="1"/>
    </xf>
    <xf numFmtId="164" fontId="18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tabSelected="1" view="pageBreakPreview" zoomScale="60" zoomScaleNormal="80" workbookViewId="0">
      <selection activeCell="Y8" sqref="Y8"/>
    </sheetView>
  </sheetViews>
  <sheetFormatPr defaultRowHeight="18.75" x14ac:dyDescent="0.2"/>
  <cols>
    <col min="1" max="1" width="9.5" style="2" bestFit="1" customWidth="1"/>
    <col min="2" max="2" width="76.6640625" style="3" customWidth="1"/>
    <col min="3" max="3" width="18.83203125" style="3" hidden="1" customWidth="1"/>
    <col min="4" max="4" width="22.5" style="3" customWidth="1"/>
    <col min="5" max="5" width="21" style="22" customWidth="1"/>
    <col min="6" max="6" width="24.6640625" style="16" hidden="1" customWidth="1"/>
    <col min="7" max="7" width="22.1640625" style="22" customWidth="1"/>
    <col min="8" max="9" width="22.5" style="39" customWidth="1"/>
    <col min="10" max="10" width="22.5" style="52" customWidth="1"/>
    <col min="11" max="11" width="22.5" style="39" customWidth="1"/>
    <col min="12" max="12" width="20.6640625" style="3" customWidth="1"/>
    <col min="13" max="13" width="19.1640625" customWidth="1"/>
    <col min="14" max="14" width="13" bestFit="1" customWidth="1"/>
  </cols>
  <sheetData>
    <row r="1" spans="1:13" x14ac:dyDescent="0.3">
      <c r="A1" s="6"/>
      <c r="B1" s="56" t="s">
        <v>294</v>
      </c>
      <c r="C1" s="57"/>
      <c r="D1" s="56"/>
      <c r="E1" s="57"/>
      <c r="F1" s="57"/>
      <c r="G1" s="57"/>
      <c r="H1" s="56"/>
      <c r="I1" s="56"/>
      <c r="J1" s="56"/>
      <c r="K1" s="56"/>
      <c r="L1" s="56"/>
      <c r="M1" s="56"/>
    </row>
    <row r="2" spans="1:13" ht="57" customHeight="1" x14ac:dyDescent="0.2">
      <c r="A2" s="58" t="s">
        <v>330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9.5" customHeight="1" x14ac:dyDescent="0.2">
      <c r="E3" s="53"/>
      <c r="F3" s="54"/>
      <c r="G3" s="54"/>
      <c r="H3" s="54"/>
      <c r="I3" s="54"/>
      <c r="J3" s="54"/>
      <c r="K3" s="54"/>
      <c r="L3" s="55"/>
      <c r="M3" s="50" t="s">
        <v>0</v>
      </c>
    </row>
    <row r="4" spans="1:13" s="30" customFormat="1" ht="114" customHeight="1" x14ac:dyDescent="0.2">
      <c r="A4" s="27"/>
      <c r="B4" s="28" t="s">
        <v>1</v>
      </c>
      <c r="C4" s="29" t="s">
        <v>2</v>
      </c>
      <c r="D4" s="31" t="s">
        <v>320</v>
      </c>
      <c r="E4" s="26" t="s">
        <v>321</v>
      </c>
      <c r="F4" s="26" t="s">
        <v>322</v>
      </c>
      <c r="G4" s="26" t="s">
        <v>323</v>
      </c>
      <c r="H4" s="26" t="s">
        <v>329</v>
      </c>
      <c r="I4" s="42" t="s">
        <v>328</v>
      </c>
      <c r="J4" s="26" t="s">
        <v>324</v>
      </c>
      <c r="K4" s="26" t="s">
        <v>325</v>
      </c>
      <c r="L4" s="26" t="s">
        <v>326</v>
      </c>
      <c r="M4" s="26" t="s">
        <v>327</v>
      </c>
    </row>
    <row r="5" spans="1:13" s="1" customFormat="1" ht="37.5" customHeight="1" x14ac:dyDescent="0.2">
      <c r="A5" s="19">
        <v>1</v>
      </c>
      <c r="B5" s="4" t="s">
        <v>3</v>
      </c>
      <c r="C5" s="4" t="s">
        <v>4</v>
      </c>
      <c r="D5" s="32">
        <v>13149816.699999999</v>
      </c>
      <c r="E5" s="23">
        <v>107136.7</v>
      </c>
      <c r="F5" s="23">
        <f>D5+E5</f>
        <v>13256953.399999999</v>
      </c>
      <c r="G5" s="23">
        <v>884120.7</v>
      </c>
      <c r="H5" s="23">
        <f t="shared" ref="H5:H39" si="0">F5+G5</f>
        <v>14141074.099999998</v>
      </c>
      <c r="I5" s="43">
        <v>1017332.5</v>
      </c>
      <c r="J5" s="23">
        <f>H5+I5</f>
        <v>15158406.599999998</v>
      </c>
      <c r="K5" s="23">
        <f>E5+G5+I5</f>
        <v>2008589.9</v>
      </c>
      <c r="L5" s="9">
        <f>J5/D5*100</f>
        <v>115.27466082473985</v>
      </c>
      <c r="M5" s="9">
        <f>J5/H5*100</f>
        <v>107.19416709654325</v>
      </c>
    </row>
    <row r="6" spans="1:13" s="1" customFormat="1" ht="37.5" customHeight="1" x14ac:dyDescent="0.2">
      <c r="A6" s="21"/>
      <c r="B6" s="5" t="s">
        <v>314</v>
      </c>
      <c r="C6" s="5" t="s">
        <v>24</v>
      </c>
      <c r="D6" s="33"/>
      <c r="E6" s="40">
        <v>1684.5</v>
      </c>
      <c r="F6" s="23">
        <f t="shared" ref="F6:F70" si="1">D6+E6</f>
        <v>1684.5</v>
      </c>
      <c r="G6" s="40">
        <v>62779.3</v>
      </c>
      <c r="H6" s="23">
        <f t="shared" si="0"/>
        <v>64463.8</v>
      </c>
      <c r="I6" s="43"/>
      <c r="J6" s="23">
        <f t="shared" ref="J6:J14" si="2">H6+I6</f>
        <v>64463.8</v>
      </c>
      <c r="K6" s="23">
        <f t="shared" ref="K6:K69" si="3">E6+G6+I6</f>
        <v>64463.8</v>
      </c>
      <c r="L6" s="9"/>
      <c r="M6" s="9">
        <f t="shared" ref="M6:M69" si="4">J6/H6*100</f>
        <v>100</v>
      </c>
    </row>
    <row r="7" spans="1:13" s="49" customFormat="1" ht="56.25" customHeight="1" x14ac:dyDescent="0.2">
      <c r="A7" s="20"/>
      <c r="B7" s="5" t="s">
        <v>5</v>
      </c>
      <c r="C7" s="5" t="s">
        <v>6</v>
      </c>
      <c r="D7" s="33">
        <v>1961449.8</v>
      </c>
      <c r="E7" s="40">
        <v>95000</v>
      </c>
      <c r="F7" s="23">
        <f t="shared" si="1"/>
        <v>2056449.8</v>
      </c>
      <c r="G7" s="40">
        <v>70535.100000000006</v>
      </c>
      <c r="H7" s="40">
        <f t="shared" si="0"/>
        <v>2126984.9</v>
      </c>
      <c r="I7" s="47">
        <v>283690.09999999998</v>
      </c>
      <c r="J7" s="23">
        <f t="shared" si="2"/>
        <v>2410675</v>
      </c>
      <c r="K7" s="40">
        <f t="shared" si="3"/>
        <v>449225.19999999995</v>
      </c>
      <c r="L7" s="48">
        <f t="shared" ref="L7:L69" si="5">J7/D7*100</f>
        <v>122.90271206533046</v>
      </c>
      <c r="M7" s="48">
        <f t="shared" si="4"/>
        <v>113.33766403325197</v>
      </c>
    </row>
    <row r="8" spans="1:13" s="49" customFormat="1" ht="94.5" customHeight="1" x14ac:dyDescent="0.2">
      <c r="A8" s="20"/>
      <c r="B8" s="5" t="s">
        <v>7</v>
      </c>
      <c r="C8" s="5" t="s">
        <v>8</v>
      </c>
      <c r="D8" s="33">
        <v>2389026.7999999998</v>
      </c>
      <c r="E8" s="40">
        <v>7102</v>
      </c>
      <c r="F8" s="23">
        <f t="shared" si="1"/>
        <v>2396128.7999999998</v>
      </c>
      <c r="G8" s="40">
        <v>62486.7</v>
      </c>
      <c r="H8" s="40">
        <f t="shared" si="0"/>
        <v>2458615.5</v>
      </c>
      <c r="I8" s="47">
        <v>582393.30000000005</v>
      </c>
      <c r="J8" s="23">
        <f t="shared" si="2"/>
        <v>3041008.8</v>
      </c>
      <c r="K8" s="40">
        <f t="shared" si="3"/>
        <v>651982</v>
      </c>
      <c r="L8" s="48">
        <f t="shared" si="5"/>
        <v>127.29069426931503</v>
      </c>
      <c r="M8" s="48">
        <f t="shared" si="4"/>
        <v>123.68785603116876</v>
      </c>
    </row>
    <row r="9" spans="1:13" s="49" customFormat="1" ht="22.5" customHeight="1" x14ac:dyDescent="0.2">
      <c r="A9" s="20"/>
      <c r="B9" s="5" t="s">
        <v>9</v>
      </c>
      <c r="C9" s="5" t="s">
        <v>10</v>
      </c>
      <c r="D9" s="33">
        <v>103856.2</v>
      </c>
      <c r="E9" s="40">
        <v>1252.9000000000001</v>
      </c>
      <c r="F9" s="23">
        <f t="shared" si="1"/>
        <v>105109.09999999999</v>
      </c>
      <c r="G9" s="40">
        <v>11198.1</v>
      </c>
      <c r="H9" s="40">
        <f t="shared" si="0"/>
        <v>116307.2</v>
      </c>
      <c r="I9" s="47">
        <v>30403.3</v>
      </c>
      <c r="J9" s="23">
        <f t="shared" si="2"/>
        <v>146710.5</v>
      </c>
      <c r="K9" s="40">
        <f t="shared" si="3"/>
        <v>42854.3</v>
      </c>
      <c r="L9" s="48">
        <f t="shared" si="5"/>
        <v>141.2631118796952</v>
      </c>
      <c r="M9" s="48">
        <f t="shared" si="4"/>
        <v>126.14051408683211</v>
      </c>
    </row>
    <row r="10" spans="1:13" s="49" customFormat="1" ht="56.25" customHeight="1" x14ac:dyDescent="0.2">
      <c r="A10" s="20"/>
      <c r="B10" s="5" t="s">
        <v>11</v>
      </c>
      <c r="C10" s="5" t="s">
        <v>12</v>
      </c>
      <c r="D10" s="33">
        <v>196772.1</v>
      </c>
      <c r="E10" s="40">
        <v>1388.3</v>
      </c>
      <c r="F10" s="23">
        <f t="shared" si="1"/>
        <v>198160.4</v>
      </c>
      <c r="G10" s="40">
        <v>8247.2000000000007</v>
      </c>
      <c r="H10" s="40">
        <f t="shared" si="0"/>
        <v>206407.6</v>
      </c>
      <c r="I10" s="47">
        <v>67641.600000000006</v>
      </c>
      <c r="J10" s="23">
        <f t="shared" si="2"/>
        <v>274049.2</v>
      </c>
      <c r="K10" s="40">
        <f t="shared" si="3"/>
        <v>77277.100000000006</v>
      </c>
      <c r="L10" s="48">
        <f t="shared" si="5"/>
        <v>139.27238668490097</v>
      </c>
      <c r="M10" s="48">
        <f t="shared" si="4"/>
        <v>132.77088634333231</v>
      </c>
    </row>
    <row r="11" spans="1:13" s="49" customFormat="1" ht="37.5" customHeight="1" x14ac:dyDescent="0.2">
      <c r="A11" s="20"/>
      <c r="B11" s="5" t="s">
        <v>13</v>
      </c>
      <c r="C11" s="5" t="s">
        <v>14</v>
      </c>
      <c r="D11" s="33">
        <v>184593.6</v>
      </c>
      <c r="E11" s="40"/>
      <c r="F11" s="23">
        <f t="shared" si="1"/>
        <v>184593.6</v>
      </c>
      <c r="G11" s="40">
        <v>338.4</v>
      </c>
      <c r="H11" s="40">
        <f t="shared" si="0"/>
        <v>184932</v>
      </c>
      <c r="I11" s="47">
        <v>4027.3</v>
      </c>
      <c r="J11" s="23">
        <f t="shared" si="2"/>
        <v>188959.3</v>
      </c>
      <c r="K11" s="40">
        <f t="shared" si="3"/>
        <v>4365.7</v>
      </c>
      <c r="L11" s="48">
        <f t="shared" si="5"/>
        <v>102.36503324058906</v>
      </c>
      <c r="M11" s="48">
        <f t="shared" si="4"/>
        <v>102.1777193779335</v>
      </c>
    </row>
    <row r="12" spans="1:13" ht="56.25" customHeight="1" x14ac:dyDescent="0.2">
      <c r="A12" s="18"/>
      <c r="B12" s="5" t="s">
        <v>15</v>
      </c>
      <c r="C12" s="5" t="s">
        <v>16</v>
      </c>
      <c r="D12" s="33">
        <v>263181.8</v>
      </c>
      <c r="E12" s="40"/>
      <c r="F12" s="23">
        <f t="shared" si="1"/>
        <v>263181.8</v>
      </c>
      <c r="G12" s="40">
        <v>77992.800000000003</v>
      </c>
      <c r="H12" s="23">
        <f t="shared" si="0"/>
        <v>341174.6</v>
      </c>
      <c r="I12" s="43"/>
      <c r="J12" s="23">
        <f t="shared" si="2"/>
        <v>341174.6</v>
      </c>
      <c r="K12" s="23">
        <f t="shared" si="3"/>
        <v>77992.800000000003</v>
      </c>
      <c r="L12" s="9">
        <f t="shared" si="5"/>
        <v>129.63457199547992</v>
      </c>
      <c r="M12" s="9">
        <f t="shared" si="4"/>
        <v>100</v>
      </c>
    </row>
    <row r="13" spans="1:13" s="49" customFormat="1" ht="37.5" customHeight="1" x14ac:dyDescent="0.2">
      <c r="A13" s="20"/>
      <c r="B13" s="5" t="s">
        <v>17</v>
      </c>
      <c r="C13" s="5" t="s">
        <v>18</v>
      </c>
      <c r="D13" s="33">
        <v>717292.6</v>
      </c>
      <c r="E13" s="40">
        <v>709</v>
      </c>
      <c r="F13" s="23">
        <f t="shared" si="1"/>
        <v>718001.6</v>
      </c>
      <c r="G13" s="40">
        <v>7621.1</v>
      </c>
      <c r="H13" s="40">
        <f t="shared" si="0"/>
        <v>725622.7</v>
      </c>
      <c r="I13" s="47">
        <v>-5287.9</v>
      </c>
      <c r="J13" s="23">
        <f t="shared" si="2"/>
        <v>720334.79999999993</v>
      </c>
      <c r="K13" s="40">
        <f t="shared" si="3"/>
        <v>3042.2000000000007</v>
      </c>
      <c r="L13" s="48">
        <f t="shared" si="5"/>
        <v>100.42412259655265</v>
      </c>
      <c r="M13" s="48">
        <f t="shared" si="4"/>
        <v>99.271260394692717</v>
      </c>
    </row>
    <row r="14" spans="1:13" ht="37.5" customHeight="1" x14ac:dyDescent="0.2">
      <c r="A14" s="18"/>
      <c r="B14" s="5" t="s">
        <v>19</v>
      </c>
      <c r="C14" s="5" t="s">
        <v>20</v>
      </c>
      <c r="D14" s="33">
        <v>7190264.4000000004</v>
      </c>
      <c r="E14" s="40"/>
      <c r="F14" s="23">
        <f t="shared" si="1"/>
        <v>7190264.4000000004</v>
      </c>
      <c r="G14" s="40">
        <v>582922</v>
      </c>
      <c r="H14" s="23">
        <f t="shared" si="0"/>
        <v>7773186.4000000004</v>
      </c>
      <c r="I14" s="43"/>
      <c r="J14" s="23">
        <f t="shared" si="2"/>
        <v>7773186.4000000004</v>
      </c>
      <c r="K14" s="23">
        <f t="shared" si="3"/>
        <v>582922</v>
      </c>
      <c r="L14" s="9">
        <f t="shared" si="5"/>
        <v>108.1071010406794</v>
      </c>
      <c r="M14" s="9">
        <f t="shared" si="4"/>
        <v>100</v>
      </c>
    </row>
    <row r="15" spans="1:13" ht="56.25" customHeight="1" x14ac:dyDescent="0.2">
      <c r="A15" s="18"/>
      <c r="B15" s="5" t="s">
        <v>21</v>
      </c>
      <c r="C15" s="5" t="s">
        <v>22</v>
      </c>
      <c r="D15" s="33">
        <v>1263</v>
      </c>
      <c r="E15" s="40"/>
      <c r="F15" s="23">
        <f t="shared" si="1"/>
        <v>1263</v>
      </c>
      <c r="G15" s="40"/>
      <c r="H15" s="23">
        <f t="shared" si="0"/>
        <v>1263</v>
      </c>
      <c r="I15" s="43"/>
      <c r="J15" s="23"/>
      <c r="K15" s="23">
        <f t="shared" si="3"/>
        <v>0</v>
      </c>
      <c r="L15" s="9">
        <f t="shared" si="5"/>
        <v>0</v>
      </c>
      <c r="M15" s="9">
        <f t="shared" si="4"/>
        <v>0</v>
      </c>
    </row>
    <row r="16" spans="1:13" ht="37.5" customHeight="1" x14ac:dyDescent="0.2">
      <c r="A16" s="18"/>
      <c r="B16" s="5" t="s">
        <v>23</v>
      </c>
      <c r="C16" s="5" t="s">
        <v>24</v>
      </c>
      <c r="D16" s="33">
        <v>142116.4</v>
      </c>
      <c r="E16" s="40"/>
      <c r="F16" s="23">
        <f t="shared" si="1"/>
        <v>142116.4</v>
      </c>
      <c r="G16" s="40"/>
      <c r="H16" s="23">
        <f t="shared" si="0"/>
        <v>142116.4</v>
      </c>
      <c r="I16" s="43"/>
      <c r="J16" s="23"/>
      <c r="K16" s="23">
        <f t="shared" si="3"/>
        <v>0</v>
      </c>
      <c r="L16" s="9">
        <f t="shared" si="5"/>
        <v>0</v>
      </c>
      <c r="M16" s="9">
        <f t="shared" si="4"/>
        <v>0</v>
      </c>
    </row>
    <row r="17" spans="1:13" s="1" customFormat="1" ht="75" x14ac:dyDescent="0.2">
      <c r="A17" s="19">
        <v>2</v>
      </c>
      <c r="B17" s="4" t="s">
        <v>25</v>
      </c>
      <c r="C17" s="4" t="s">
        <v>26</v>
      </c>
      <c r="D17" s="32">
        <v>592171</v>
      </c>
      <c r="E17" s="41"/>
      <c r="F17" s="23">
        <f t="shared" si="1"/>
        <v>592171</v>
      </c>
      <c r="G17" s="23">
        <v>12744.5</v>
      </c>
      <c r="H17" s="23">
        <f t="shared" si="0"/>
        <v>604915.5</v>
      </c>
      <c r="I17" s="43">
        <v>65617.100000000006</v>
      </c>
      <c r="J17" s="23">
        <f t="shared" ref="J17:J20" si="6">H17+I17</f>
        <v>670532.6</v>
      </c>
      <c r="K17" s="23">
        <f t="shared" si="3"/>
        <v>78361.600000000006</v>
      </c>
      <c r="L17" s="9">
        <f t="shared" si="5"/>
        <v>113.23293440577132</v>
      </c>
      <c r="M17" s="9">
        <f t="shared" si="4"/>
        <v>110.84731669133954</v>
      </c>
    </row>
    <row r="18" spans="1:13" s="49" customFormat="1" ht="37.5" customHeight="1" x14ac:dyDescent="0.2">
      <c r="A18" s="20"/>
      <c r="B18" s="5" t="s">
        <v>27</v>
      </c>
      <c r="C18" s="5" t="s">
        <v>28</v>
      </c>
      <c r="D18" s="33">
        <v>592171</v>
      </c>
      <c r="E18" s="40"/>
      <c r="F18" s="23">
        <f t="shared" si="1"/>
        <v>592171</v>
      </c>
      <c r="G18" s="40">
        <v>12744.5</v>
      </c>
      <c r="H18" s="40">
        <f t="shared" si="0"/>
        <v>604915.5</v>
      </c>
      <c r="I18" s="47">
        <v>65617.100000000006</v>
      </c>
      <c r="J18" s="23">
        <f t="shared" si="6"/>
        <v>670532.6</v>
      </c>
      <c r="K18" s="40">
        <f t="shared" si="3"/>
        <v>78361.600000000006</v>
      </c>
      <c r="L18" s="48">
        <f t="shared" si="5"/>
        <v>113.23293440577132</v>
      </c>
      <c r="M18" s="48">
        <f t="shared" si="4"/>
        <v>110.84731669133954</v>
      </c>
    </row>
    <row r="19" spans="1:13" s="1" customFormat="1" ht="37.5" x14ac:dyDescent="0.2">
      <c r="A19" s="19">
        <v>3</v>
      </c>
      <c r="B19" s="4" t="s">
        <v>29</v>
      </c>
      <c r="C19" s="4" t="s">
        <v>30</v>
      </c>
      <c r="D19" s="32">
        <v>24327590.399999999</v>
      </c>
      <c r="E19" s="23">
        <v>71748.399999999994</v>
      </c>
      <c r="F19" s="23">
        <f t="shared" si="1"/>
        <v>24399338.799999997</v>
      </c>
      <c r="G19" s="23">
        <v>306390.90000000002</v>
      </c>
      <c r="H19" s="23">
        <f t="shared" si="0"/>
        <v>24705729.699999996</v>
      </c>
      <c r="I19" s="43">
        <v>3044127.4</v>
      </c>
      <c r="J19" s="23">
        <f t="shared" si="6"/>
        <v>27749857.099999994</v>
      </c>
      <c r="K19" s="23">
        <f t="shared" si="3"/>
        <v>3422266.7</v>
      </c>
      <c r="L19" s="9">
        <f t="shared" si="5"/>
        <v>114.0674297936223</v>
      </c>
      <c r="M19" s="9">
        <f t="shared" si="4"/>
        <v>112.32154418009357</v>
      </c>
    </row>
    <row r="20" spans="1:13" s="49" customFormat="1" ht="18.75" customHeight="1" x14ac:dyDescent="0.2">
      <c r="A20" s="20"/>
      <c r="B20" s="5" t="s">
        <v>31</v>
      </c>
      <c r="C20" s="5" t="s">
        <v>32</v>
      </c>
      <c r="D20" s="33">
        <v>17792032.300000001</v>
      </c>
      <c r="E20" s="40">
        <v>18452.3</v>
      </c>
      <c r="F20" s="23">
        <f t="shared" si="1"/>
        <v>17810484.600000001</v>
      </c>
      <c r="G20" s="40">
        <v>8652.2999999999993</v>
      </c>
      <c r="H20" s="40">
        <f t="shared" si="0"/>
        <v>17819136.900000002</v>
      </c>
      <c r="I20" s="47">
        <v>2079032.8</v>
      </c>
      <c r="J20" s="23">
        <f t="shared" si="6"/>
        <v>19898169.700000003</v>
      </c>
      <c r="K20" s="40">
        <f t="shared" si="3"/>
        <v>2106137.4</v>
      </c>
      <c r="L20" s="48">
        <f t="shared" si="5"/>
        <v>111.83753134261116</v>
      </c>
      <c r="M20" s="48">
        <f t="shared" si="4"/>
        <v>111.66741583314285</v>
      </c>
    </row>
    <row r="21" spans="1:13" ht="37.5" customHeight="1" x14ac:dyDescent="0.2">
      <c r="A21" s="18"/>
      <c r="B21" s="5" t="s">
        <v>33</v>
      </c>
      <c r="C21" s="5" t="s">
        <v>34</v>
      </c>
      <c r="D21" s="33">
        <v>200</v>
      </c>
      <c r="E21" s="40">
        <v>-200</v>
      </c>
      <c r="F21" s="23">
        <f t="shared" si="1"/>
        <v>0</v>
      </c>
      <c r="H21" s="23"/>
      <c r="I21" s="43"/>
      <c r="J21" s="23"/>
      <c r="K21" s="23">
        <f t="shared" si="3"/>
        <v>-200</v>
      </c>
      <c r="L21" s="9">
        <f t="shared" si="5"/>
        <v>0</v>
      </c>
      <c r="M21" s="9"/>
    </row>
    <row r="22" spans="1:13" s="49" customFormat="1" ht="37.5" customHeight="1" x14ac:dyDescent="0.2">
      <c r="A22" s="20"/>
      <c r="B22" s="5" t="s">
        <v>35</v>
      </c>
      <c r="C22" s="5" t="s">
        <v>36</v>
      </c>
      <c r="D22" s="33">
        <v>474996.9</v>
      </c>
      <c r="E22" s="40">
        <v>899.9</v>
      </c>
      <c r="F22" s="23">
        <f t="shared" si="1"/>
        <v>475896.80000000005</v>
      </c>
      <c r="G22" s="40">
        <v>9999.4</v>
      </c>
      <c r="H22" s="40">
        <f t="shared" si="0"/>
        <v>485896.20000000007</v>
      </c>
      <c r="I22" s="47">
        <v>31651.3</v>
      </c>
      <c r="J22" s="23">
        <f t="shared" ref="J22:J33" si="7">H22+I22</f>
        <v>517547.50000000006</v>
      </c>
      <c r="K22" s="40">
        <f t="shared" si="3"/>
        <v>42550.6</v>
      </c>
      <c r="L22" s="48">
        <f t="shared" si="5"/>
        <v>108.95807951588736</v>
      </c>
      <c r="M22" s="48">
        <f t="shared" si="4"/>
        <v>106.51400443139913</v>
      </c>
    </row>
    <row r="23" spans="1:13" s="49" customFormat="1" ht="37.5" customHeight="1" x14ac:dyDescent="0.2">
      <c r="A23" s="20"/>
      <c r="B23" s="5" t="s">
        <v>37</v>
      </c>
      <c r="C23" s="5" t="s">
        <v>38</v>
      </c>
      <c r="D23" s="33">
        <v>1672009.1</v>
      </c>
      <c r="E23" s="40">
        <v>9431.2999999999993</v>
      </c>
      <c r="F23" s="23">
        <f t="shared" si="1"/>
        <v>1681440.4000000001</v>
      </c>
      <c r="G23" s="40">
        <v>5402.2</v>
      </c>
      <c r="H23" s="40">
        <f t="shared" si="0"/>
        <v>1686842.6</v>
      </c>
      <c r="I23" s="47">
        <v>412579.3</v>
      </c>
      <c r="J23" s="23">
        <f t="shared" si="7"/>
        <v>2099421.9</v>
      </c>
      <c r="K23" s="40">
        <f t="shared" si="3"/>
        <v>427412.8</v>
      </c>
      <c r="L23" s="48">
        <f t="shared" si="5"/>
        <v>125.56282737934859</v>
      </c>
      <c r="M23" s="48">
        <f t="shared" si="4"/>
        <v>124.45867207764374</v>
      </c>
    </row>
    <row r="24" spans="1:13" s="49" customFormat="1" ht="37.5" customHeight="1" x14ac:dyDescent="0.2">
      <c r="A24" s="20"/>
      <c r="B24" s="5" t="s">
        <v>39</v>
      </c>
      <c r="C24" s="5" t="s">
        <v>40</v>
      </c>
      <c r="D24" s="33">
        <v>78307.3</v>
      </c>
      <c r="E24" s="40"/>
      <c r="F24" s="23">
        <f t="shared" si="1"/>
        <v>78307.3</v>
      </c>
      <c r="G24" s="40">
        <v>30009.8</v>
      </c>
      <c r="H24" s="40">
        <f t="shared" si="0"/>
        <v>108317.1</v>
      </c>
      <c r="I24" s="47">
        <v>40771.300000000003</v>
      </c>
      <c r="J24" s="23">
        <f t="shared" si="7"/>
        <v>149088.40000000002</v>
      </c>
      <c r="K24" s="40">
        <f t="shared" si="3"/>
        <v>70781.100000000006</v>
      </c>
      <c r="L24" s="48">
        <f t="shared" si="5"/>
        <v>190.38889094631026</v>
      </c>
      <c r="M24" s="48">
        <f t="shared" si="4"/>
        <v>137.6406864659412</v>
      </c>
    </row>
    <row r="25" spans="1:13" s="49" customFormat="1" ht="37.5" customHeight="1" x14ac:dyDescent="0.2">
      <c r="A25" s="20"/>
      <c r="B25" s="5" t="s">
        <v>17</v>
      </c>
      <c r="C25" s="5" t="s">
        <v>41</v>
      </c>
      <c r="D25" s="33">
        <v>3090347.5</v>
      </c>
      <c r="E25" s="40">
        <v>43164.9</v>
      </c>
      <c r="F25" s="23">
        <f t="shared" si="1"/>
        <v>3133512.4</v>
      </c>
      <c r="G25" s="40">
        <v>433631.7</v>
      </c>
      <c r="H25" s="40">
        <f t="shared" si="0"/>
        <v>3567144.1</v>
      </c>
      <c r="I25" s="47">
        <v>363975.5</v>
      </c>
      <c r="J25" s="23">
        <f t="shared" si="7"/>
        <v>3931119.6</v>
      </c>
      <c r="K25" s="40">
        <f t="shared" si="3"/>
        <v>840772.10000000009</v>
      </c>
      <c r="L25" s="48">
        <f t="shared" si="5"/>
        <v>127.20639345575215</v>
      </c>
      <c r="M25" s="48">
        <f t="shared" si="4"/>
        <v>110.20355471482075</v>
      </c>
    </row>
    <row r="26" spans="1:13" s="49" customFormat="1" ht="18.75" customHeight="1" x14ac:dyDescent="0.2">
      <c r="A26" s="20"/>
      <c r="B26" s="5" t="s">
        <v>42</v>
      </c>
      <c r="C26" s="5" t="s">
        <v>43</v>
      </c>
      <c r="D26" s="33">
        <v>1219697.3</v>
      </c>
      <c r="E26" s="40"/>
      <c r="F26" s="23">
        <f t="shared" si="1"/>
        <v>1219697.3</v>
      </c>
      <c r="G26" s="40">
        <v>-181304.5</v>
      </c>
      <c r="H26" s="40">
        <f t="shared" si="0"/>
        <v>1038392.8</v>
      </c>
      <c r="I26" s="47">
        <v>116117.2</v>
      </c>
      <c r="J26" s="23">
        <f t="shared" si="7"/>
        <v>1154510</v>
      </c>
      <c r="K26" s="40">
        <f t="shared" si="3"/>
        <v>-65187.3</v>
      </c>
      <c r="L26" s="48">
        <f t="shared" si="5"/>
        <v>94.655452627467483</v>
      </c>
      <c r="M26" s="48">
        <f t="shared" si="4"/>
        <v>111.18239648811124</v>
      </c>
    </row>
    <row r="27" spans="1:13" s="1" customFormat="1" ht="37.5" x14ac:dyDescent="0.2">
      <c r="A27" s="19">
        <v>4</v>
      </c>
      <c r="B27" s="4" t="s">
        <v>44</v>
      </c>
      <c r="C27" s="4" t="s">
        <v>45</v>
      </c>
      <c r="D27" s="32">
        <v>932259.9</v>
      </c>
      <c r="E27" s="23">
        <v>2178.8000000000002</v>
      </c>
      <c r="F27" s="23">
        <f t="shared" si="1"/>
        <v>934438.70000000007</v>
      </c>
      <c r="G27" s="23">
        <v>3443.5</v>
      </c>
      <c r="H27" s="23">
        <f t="shared" si="0"/>
        <v>937882.20000000007</v>
      </c>
      <c r="I27" s="43">
        <v>124764.9</v>
      </c>
      <c r="J27" s="23">
        <f t="shared" si="7"/>
        <v>1062647.1000000001</v>
      </c>
      <c r="K27" s="23">
        <f t="shared" si="3"/>
        <v>130387.2</v>
      </c>
      <c r="L27" s="9">
        <f t="shared" si="5"/>
        <v>113.98614270548376</v>
      </c>
      <c r="M27" s="9">
        <f t="shared" si="4"/>
        <v>113.30283270116439</v>
      </c>
    </row>
    <row r="28" spans="1:13" s="49" customFormat="1" ht="37.5" customHeight="1" x14ac:dyDescent="0.2">
      <c r="A28" s="20"/>
      <c r="B28" s="5" t="s">
        <v>46</v>
      </c>
      <c r="C28" s="5" t="s">
        <v>47</v>
      </c>
      <c r="D28" s="33">
        <v>683233.9</v>
      </c>
      <c r="E28" s="40">
        <v>1141.9000000000001</v>
      </c>
      <c r="F28" s="23">
        <f t="shared" si="1"/>
        <v>684375.8</v>
      </c>
      <c r="G28" s="40">
        <v>563.9</v>
      </c>
      <c r="H28" s="40">
        <f t="shared" si="0"/>
        <v>684939.70000000007</v>
      </c>
      <c r="I28" s="47">
        <v>64431.1</v>
      </c>
      <c r="J28" s="23">
        <f t="shared" si="7"/>
        <v>749370.8</v>
      </c>
      <c r="K28" s="40">
        <f t="shared" si="3"/>
        <v>66136.899999999994</v>
      </c>
      <c r="L28" s="48">
        <f t="shared" si="5"/>
        <v>109.67997928674207</v>
      </c>
      <c r="M28" s="48">
        <f t="shared" si="4"/>
        <v>109.40682807552255</v>
      </c>
    </row>
    <row r="29" spans="1:13" s="49" customFormat="1" ht="18.75" customHeight="1" x14ac:dyDescent="0.2">
      <c r="A29" s="20"/>
      <c r="B29" s="5" t="s">
        <v>48</v>
      </c>
      <c r="C29" s="5" t="s">
        <v>49</v>
      </c>
      <c r="D29" s="33">
        <v>82864.399999999994</v>
      </c>
      <c r="E29" s="40">
        <v>273.2</v>
      </c>
      <c r="F29" s="23">
        <f t="shared" si="1"/>
        <v>83137.599999999991</v>
      </c>
      <c r="G29" s="40">
        <v>1096.9000000000001</v>
      </c>
      <c r="H29" s="40">
        <f t="shared" si="0"/>
        <v>84234.499999999985</v>
      </c>
      <c r="I29" s="47">
        <v>2217.5</v>
      </c>
      <c r="J29" s="23">
        <f t="shared" si="7"/>
        <v>86451.999999999985</v>
      </c>
      <c r="K29" s="40">
        <f t="shared" si="3"/>
        <v>3587.6000000000004</v>
      </c>
      <c r="L29" s="48">
        <f t="shared" si="5"/>
        <v>104.32948286598345</v>
      </c>
      <c r="M29" s="48">
        <f t="shared" si="4"/>
        <v>102.63253180110287</v>
      </c>
    </row>
    <row r="30" spans="1:13" s="49" customFormat="1" ht="18.75" customHeight="1" x14ac:dyDescent="0.2">
      <c r="A30" s="20"/>
      <c r="B30" s="5" t="s">
        <v>50</v>
      </c>
      <c r="C30" s="5" t="s">
        <v>51</v>
      </c>
      <c r="D30" s="33">
        <v>98590.7</v>
      </c>
      <c r="E30" s="40"/>
      <c r="F30" s="23">
        <f t="shared" si="1"/>
        <v>98590.7</v>
      </c>
      <c r="G30" s="40"/>
      <c r="H30" s="40">
        <f t="shared" si="0"/>
        <v>98590.7</v>
      </c>
      <c r="I30" s="47">
        <v>36939.599999999999</v>
      </c>
      <c r="J30" s="23">
        <f t="shared" si="7"/>
        <v>135530.29999999999</v>
      </c>
      <c r="K30" s="40">
        <f t="shared" si="3"/>
        <v>36939.599999999999</v>
      </c>
      <c r="L30" s="48">
        <f t="shared" si="5"/>
        <v>137.46763132830986</v>
      </c>
      <c r="M30" s="48">
        <f t="shared" si="4"/>
        <v>137.46763132830986</v>
      </c>
    </row>
    <row r="31" spans="1:13" ht="37.5" customHeight="1" x14ac:dyDescent="0.2">
      <c r="A31" s="18"/>
      <c r="B31" s="5" t="s">
        <v>52</v>
      </c>
      <c r="C31" s="5" t="s">
        <v>53</v>
      </c>
      <c r="D31" s="33">
        <v>5060.3</v>
      </c>
      <c r="E31" s="40"/>
      <c r="F31" s="23">
        <f t="shared" si="1"/>
        <v>5060.3</v>
      </c>
      <c r="G31" s="40"/>
      <c r="H31" s="23">
        <f t="shared" si="0"/>
        <v>5060.3</v>
      </c>
      <c r="I31" s="43"/>
      <c r="J31" s="23"/>
      <c r="K31" s="23">
        <f t="shared" si="3"/>
        <v>0</v>
      </c>
      <c r="L31" s="9">
        <f t="shared" si="5"/>
        <v>0</v>
      </c>
      <c r="M31" s="9">
        <f t="shared" si="4"/>
        <v>0</v>
      </c>
    </row>
    <row r="32" spans="1:13" s="49" customFormat="1" ht="75" customHeight="1" x14ac:dyDescent="0.2">
      <c r="A32" s="20"/>
      <c r="B32" s="5" t="s">
        <v>54</v>
      </c>
      <c r="C32" s="5" t="s">
        <v>55</v>
      </c>
      <c r="D32" s="33">
        <v>4487.8</v>
      </c>
      <c r="E32" s="40">
        <v>628.5</v>
      </c>
      <c r="F32" s="23">
        <f t="shared" si="1"/>
        <v>5116.3</v>
      </c>
      <c r="G32" s="40">
        <v>1782.7</v>
      </c>
      <c r="H32" s="40">
        <f t="shared" si="0"/>
        <v>6899</v>
      </c>
      <c r="I32" s="47">
        <v>1077.7</v>
      </c>
      <c r="J32" s="23">
        <f t="shared" si="7"/>
        <v>7976.7</v>
      </c>
      <c r="K32" s="40">
        <f t="shared" si="3"/>
        <v>3488.8999999999996</v>
      </c>
      <c r="L32" s="48">
        <f t="shared" si="5"/>
        <v>177.74187798030215</v>
      </c>
      <c r="M32" s="48">
        <f t="shared" si="4"/>
        <v>115.62110450789969</v>
      </c>
    </row>
    <row r="33" spans="1:13" s="49" customFormat="1" ht="37.5" customHeight="1" x14ac:dyDescent="0.2">
      <c r="A33" s="20"/>
      <c r="B33" s="5" t="s">
        <v>17</v>
      </c>
      <c r="C33" s="5" t="s">
        <v>56</v>
      </c>
      <c r="D33" s="33">
        <v>58022.8</v>
      </c>
      <c r="E33" s="40">
        <v>135.19999999999999</v>
      </c>
      <c r="F33" s="23">
        <f t="shared" si="1"/>
        <v>58158</v>
      </c>
      <c r="G33" s="40"/>
      <c r="H33" s="40">
        <f t="shared" si="0"/>
        <v>58158</v>
      </c>
      <c r="I33" s="47">
        <v>20099</v>
      </c>
      <c r="J33" s="23">
        <f t="shared" si="7"/>
        <v>78257</v>
      </c>
      <c r="K33" s="40">
        <f t="shared" si="3"/>
        <v>20234.2</v>
      </c>
      <c r="L33" s="48">
        <f t="shared" si="5"/>
        <v>134.87284308926834</v>
      </c>
      <c r="M33" s="48">
        <f t="shared" si="4"/>
        <v>134.55930396506071</v>
      </c>
    </row>
    <row r="34" spans="1:13" s="1" customFormat="1" ht="56.25" x14ac:dyDescent="0.2">
      <c r="A34" s="19">
        <v>5</v>
      </c>
      <c r="B34" s="4" t="s">
        <v>57</v>
      </c>
      <c r="C34" s="4" t="s">
        <v>58</v>
      </c>
      <c r="D34" s="32">
        <v>32185.9</v>
      </c>
      <c r="E34" s="23">
        <v>55.8</v>
      </c>
      <c r="F34" s="23">
        <f t="shared" si="1"/>
        <v>32241.7</v>
      </c>
      <c r="G34" s="23">
        <v>3602.5</v>
      </c>
      <c r="H34" s="23">
        <f t="shared" si="0"/>
        <v>35844.199999999997</v>
      </c>
      <c r="I34" s="43">
        <v>10764</v>
      </c>
      <c r="J34" s="23">
        <f t="shared" ref="J34:J37" si="8">H34+I34</f>
        <v>46608.2</v>
      </c>
      <c r="K34" s="23">
        <f t="shared" si="3"/>
        <v>14422.3</v>
      </c>
      <c r="L34" s="9">
        <f t="shared" si="5"/>
        <v>144.80937304844664</v>
      </c>
      <c r="M34" s="9">
        <f t="shared" si="4"/>
        <v>130.0299630065673</v>
      </c>
    </row>
    <row r="35" spans="1:13" s="49" customFormat="1" ht="56.25" customHeight="1" x14ac:dyDescent="0.2">
      <c r="A35" s="20"/>
      <c r="B35" s="5" t="s">
        <v>59</v>
      </c>
      <c r="C35" s="5" t="s">
        <v>60</v>
      </c>
      <c r="D35" s="33">
        <v>22332.7</v>
      </c>
      <c r="E35" s="40"/>
      <c r="F35" s="23">
        <f t="shared" si="1"/>
        <v>22332.7</v>
      </c>
      <c r="G35" s="40">
        <v>2997.5</v>
      </c>
      <c r="H35" s="40">
        <f t="shared" si="0"/>
        <v>25330.2</v>
      </c>
      <c r="I35" s="47">
        <v>8418.2000000000007</v>
      </c>
      <c r="J35" s="23">
        <f t="shared" si="8"/>
        <v>33748.400000000001</v>
      </c>
      <c r="K35" s="40">
        <f t="shared" si="3"/>
        <v>11415.7</v>
      </c>
      <c r="L35" s="48">
        <f t="shared" si="5"/>
        <v>151.11652419993999</v>
      </c>
      <c r="M35" s="48">
        <f t="shared" si="4"/>
        <v>133.2338473442768</v>
      </c>
    </row>
    <row r="36" spans="1:13" ht="37.5" customHeight="1" x14ac:dyDescent="0.2">
      <c r="A36" s="18"/>
      <c r="B36" s="5" t="s">
        <v>61</v>
      </c>
      <c r="C36" s="5" t="s">
        <v>62</v>
      </c>
      <c r="D36" s="33">
        <v>2209</v>
      </c>
      <c r="E36" s="40"/>
      <c r="F36" s="23">
        <f t="shared" si="1"/>
        <v>2209</v>
      </c>
      <c r="G36" s="40">
        <v>605</v>
      </c>
      <c r="H36" s="23">
        <f t="shared" si="0"/>
        <v>2814</v>
      </c>
      <c r="I36" s="43"/>
      <c r="J36" s="23">
        <f t="shared" si="8"/>
        <v>2814</v>
      </c>
      <c r="K36" s="23">
        <f t="shared" si="3"/>
        <v>605</v>
      </c>
      <c r="L36" s="9">
        <f t="shared" si="5"/>
        <v>127.38795835219557</v>
      </c>
      <c r="M36" s="9">
        <f t="shared" si="4"/>
        <v>100</v>
      </c>
    </row>
    <row r="37" spans="1:13" s="49" customFormat="1" ht="37.5" customHeight="1" x14ac:dyDescent="0.2">
      <c r="A37" s="20"/>
      <c r="B37" s="5" t="s">
        <v>17</v>
      </c>
      <c r="C37" s="5" t="s">
        <v>63</v>
      </c>
      <c r="D37" s="33">
        <v>7644.2</v>
      </c>
      <c r="E37" s="40">
        <v>55.8</v>
      </c>
      <c r="F37" s="23">
        <f t="shared" si="1"/>
        <v>7700</v>
      </c>
      <c r="G37" s="40"/>
      <c r="H37" s="40">
        <f t="shared" si="0"/>
        <v>7700</v>
      </c>
      <c r="I37" s="47">
        <v>2345.8000000000002</v>
      </c>
      <c r="J37" s="23">
        <f t="shared" si="8"/>
        <v>10045.799999999999</v>
      </c>
      <c r="K37" s="40">
        <f t="shared" si="3"/>
        <v>2401.6000000000004</v>
      </c>
      <c r="L37" s="48">
        <f t="shared" si="5"/>
        <v>131.41728369221107</v>
      </c>
      <c r="M37" s="48">
        <f t="shared" si="4"/>
        <v>130.46493506493505</v>
      </c>
    </row>
    <row r="38" spans="1:13" s="1" customFormat="1" ht="56.25" x14ac:dyDescent="0.2">
      <c r="A38" s="19">
        <v>6</v>
      </c>
      <c r="B38" s="4" t="s">
        <v>64</v>
      </c>
      <c r="C38" s="4" t="s">
        <v>65</v>
      </c>
      <c r="D38" s="32">
        <v>179759.6</v>
      </c>
      <c r="E38" s="23">
        <v>32659.7</v>
      </c>
      <c r="F38" s="23">
        <f t="shared" si="1"/>
        <v>212419.30000000002</v>
      </c>
      <c r="G38" s="23">
        <v>4505.1000000000004</v>
      </c>
      <c r="H38" s="23">
        <f t="shared" si="0"/>
        <v>216924.40000000002</v>
      </c>
      <c r="I38" s="43">
        <v>47593.8</v>
      </c>
      <c r="J38" s="23">
        <f t="shared" ref="J38:J41" si="9">H38+I38</f>
        <v>264518.2</v>
      </c>
      <c r="K38" s="23">
        <f t="shared" si="3"/>
        <v>84758.6</v>
      </c>
      <c r="L38" s="9">
        <f t="shared" si="5"/>
        <v>147.1510840033022</v>
      </c>
      <c r="M38" s="9">
        <f t="shared" si="4"/>
        <v>121.94027043522996</v>
      </c>
    </row>
    <row r="39" spans="1:13" s="49" customFormat="1" ht="59.25" customHeight="1" x14ac:dyDescent="0.2">
      <c r="A39" s="20"/>
      <c r="B39" s="5" t="s">
        <v>66</v>
      </c>
      <c r="C39" s="5" t="s">
        <v>67</v>
      </c>
      <c r="D39" s="33">
        <v>5465.1</v>
      </c>
      <c r="E39" s="40"/>
      <c r="F39" s="23">
        <f t="shared" si="1"/>
        <v>5465.1</v>
      </c>
      <c r="G39" s="40">
        <v>150</v>
      </c>
      <c r="H39" s="40">
        <f t="shared" si="0"/>
        <v>5615.1</v>
      </c>
      <c r="I39" s="47">
        <v>2889.3</v>
      </c>
      <c r="J39" s="23">
        <f t="shared" si="9"/>
        <v>8504.4000000000015</v>
      </c>
      <c r="K39" s="40">
        <f t="shared" si="3"/>
        <v>3039.3</v>
      </c>
      <c r="L39" s="48">
        <f t="shared" si="5"/>
        <v>155.61288905966956</v>
      </c>
      <c r="M39" s="48">
        <f t="shared" si="4"/>
        <v>151.45589570978257</v>
      </c>
    </row>
    <row r="40" spans="1:13" s="49" customFormat="1" ht="37.5" customHeight="1" x14ac:dyDescent="0.2">
      <c r="A40" s="20"/>
      <c r="B40" s="5" t="s">
        <v>68</v>
      </c>
      <c r="C40" s="5" t="s">
        <v>69</v>
      </c>
      <c r="D40" s="33">
        <v>1848.8</v>
      </c>
      <c r="E40" s="40"/>
      <c r="F40" s="23">
        <f t="shared" si="1"/>
        <v>1848.8</v>
      </c>
      <c r="G40" s="22"/>
      <c r="H40" s="40">
        <f>F40+G42</f>
        <v>3974.1000000000004</v>
      </c>
      <c r="I40" s="47">
        <v>2025.6</v>
      </c>
      <c r="J40" s="23">
        <f t="shared" si="9"/>
        <v>5999.7000000000007</v>
      </c>
      <c r="K40" s="40">
        <f t="shared" si="3"/>
        <v>2025.6</v>
      </c>
      <c r="L40" s="48">
        <f t="shared" si="5"/>
        <v>324.51860666378195</v>
      </c>
      <c r="M40" s="48">
        <f t="shared" si="4"/>
        <v>150.97003095040387</v>
      </c>
    </row>
    <row r="41" spans="1:13" s="49" customFormat="1" ht="56.25" customHeight="1" x14ac:dyDescent="0.2">
      <c r="A41" s="20"/>
      <c r="B41" s="5" t="s">
        <v>70</v>
      </c>
      <c r="C41" s="5" t="s">
        <v>71</v>
      </c>
      <c r="D41" s="33">
        <v>15699.4</v>
      </c>
      <c r="E41" s="40">
        <v>27294.7</v>
      </c>
      <c r="F41" s="23">
        <f t="shared" si="1"/>
        <v>42994.1</v>
      </c>
      <c r="G41" s="40"/>
      <c r="H41" s="40">
        <f t="shared" ref="H41:H55" si="10">F41+G41</f>
        <v>42994.1</v>
      </c>
      <c r="I41" s="47">
        <v>10089.200000000001</v>
      </c>
      <c r="J41" s="23">
        <f t="shared" si="9"/>
        <v>53083.3</v>
      </c>
      <c r="K41" s="40">
        <f t="shared" si="3"/>
        <v>37383.9</v>
      </c>
      <c r="L41" s="48">
        <f t="shared" si="5"/>
        <v>338.12311298520967</v>
      </c>
      <c r="M41" s="48">
        <f t="shared" si="4"/>
        <v>123.46647563270309</v>
      </c>
    </row>
    <row r="42" spans="1:13" s="49" customFormat="1" ht="37.5" customHeight="1" x14ac:dyDescent="0.2">
      <c r="A42" s="20"/>
      <c r="B42" s="5" t="s">
        <v>72</v>
      </c>
      <c r="C42" s="5" t="s">
        <v>73</v>
      </c>
      <c r="D42" s="33">
        <v>85645.6</v>
      </c>
      <c r="E42" s="40">
        <v>3624.2</v>
      </c>
      <c r="F42" s="23">
        <f t="shared" si="1"/>
        <v>89269.8</v>
      </c>
      <c r="G42" s="40">
        <v>2125.3000000000002</v>
      </c>
      <c r="H42" s="40">
        <f t="shared" si="10"/>
        <v>91395.1</v>
      </c>
      <c r="I42" s="47">
        <v>1689.3</v>
      </c>
      <c r="J42" s="23">
        <f t="shared" ref="J42:J44" si="11">H42+I42</f>
        <v>93084.400000000009</v>
      </c>
      <c r="K42" s="40">
        <f t="shared" si="3"/>
        <v>7438.8</v>
      </c>
      <c r="L42" s="48">
        <f t="shared" si="5"/>
        <v>108.68556002876973</v>
      </c>
      <c r="M42" s="48">
        <f t="shared" si="4"/>
        <v>101.84834854384972</v>
      </c>
    </row>
    <row r="43" spans="1:13" s="49" customFormat="1" ht="37.5" customHeight="1" x14ac:dyDescent="0.2">
      <c r="A43" s="20"/>
      <c r="B43" s="5" t="s">
        <v>74</v>
      </c>
      <c r="C43" s="5" t="s">
        <v>75</v>
      </c>
      <c r="D43" s="33">
        <v>6799.2</v>
      </c>
      <c r="E43" s="40"/>
      <c r="F43" s="23">
        <f t="shared" si="1"/>
        <v>6799.2</v>
      </c>
      <c r="G43" s="40">
        <v>1989.8</v>
      </c>
      <c r="H43" s="40">
        <f t="shared" si="10"/>
        <v>8789</v>
      </c>
      <c r="I43" s="47">
        <v>5392.8</v>
      </c>
      <c r="J43" s="23">
        <f t="shared" si="11"/>
        <v>14181.8</v>
      </c>
      <c r="K43" s="40">
        <f t="shared" si="3"/>
        <v>7382.6</v>
      </c>
      <c r="L43" s="48">
        <f t="shared" si="5"/>
        <v>208.58042122602657</v>
      </c>
      <c r="M43" s="48">
        <f t="shared" si="4"/>
        <v>161.35851632722719</v>
      </c>
    </row>
    <row r="44" spans="1:13" s="49" customFormat="1" ht="37.5" customHeight="1" x14ac:dyDescent="0.2">
      <c r="A44" s="20"/>
      <c r="B44" s="5" t="s">
        <v>76</v>
      </c>
      <c r="C44" s="5" t="s">
        <v>77</v>
      </c>
      <c r="D44" s="33">
        <v>1460.3</v>
      </c>
      <c r="E44" s="40"/>
      <c r="F44" s="23">
        <f t="shared" si="1"/>
        <v>1460.3</v>
      </c>
      <c r="G44" s="40"/>
      <c r="H44" s="40">
        <f t="shared" si="10"/>
        <v>1460.3</v>
      </c>
      <c r="I44" s="47">
        <v>583.20000000000005</v>
      </c>
      <c r="J44" s="23">
        <f t="shared" si="11"/>
        <v>2043.5</v>
      </c>
      <c r="K44" s="40">
        <f t="shared" si="3"/>
        <v>583.20000000000005</v>
      </c>
      <c r="L44" s="48">
        <f t="shared" si="5"/>
        <v>139.93699924673012</v>
      </c>
      <c r="M44" s="48">
        <f t="shared" si="4"/>
        <v>139.93699924673012</v>
      </c>
    </row>
    <row r="45" spans="1:13" s="49" customFormat="1" ht="37.5" customHeight="1" x14ac:dyDescent="0.2">
      <c r="A45" s="20"/>
      <c r="B45" s="5" t="s">
        <v>17</v>
      </c>
      <c r="C45" s="5" t="s">
        <v>78</v>
      </c>
      <c r="D45" s="33">
        <v>49636.6</v>
      </c>
      <c r="E45" s="40">
        <v>1740.8</v>
      </c>
      <c r="F45" s="23">
        <f t="shared" si="1"/>
        <v>51377.4</v>
      </c>
      <c r="G45" s="40">
        <v>240</v>
      </c>
      <c r="H45" s="40">
        <f t="shared" si="10"/>
        <v>51617.4</v>
      </c>
      <c r="I45" s="47">
        <v>24924.400000000001</v>
      </c>
      <c r="J45" s="23">
        <f>H45+I45</f>
        <v>76541.8</v>
      </c>
      <c r="K45" s="40">
        <f t="shared" si="3"/>
        <v>26905.200000000001</v>
      </c>
      <c r="L45" s="48">
        <f t="shared" si="5"/>
        <v>154.2043572686284</v>
      </c>
      <c r="M45" s="48">
        <f t="shared" si="4"/>
        <v>148.2868180109808</v>
      </c>
    </row>
    <row r="46" spans="1:13" ht="56.25" customHeight="1" x14ac:dyDescent="0.2">
      <c r="A46" s="18"/>
      <c r="B46" s="5" t="s">
        <v>79</v>
      </c>
      <c r="C46" s="5" t="s">
        <v>80</v>
      </c>
      <c r="D46" s="33">
        <v>13204.6</v>
      </c>
      <c r="E46" s="40"/>
      <c r="F46" s="23">
        <f t="shared" si="1"/>
        <v>13204.6</v>
      </c>
      <c r="G46" s="40"/>
      <c r="H46" s="23">
        <f t="shared" si="10"/>
        <v>13204.6</v>
      </c>
      <c r="I46" s="43"/>
      <c r="J46" s="23"/>
      <c r="K46" s="23">
        <f t="shared" si="3"/>
        <v>0</v>
      </c>
      <c r="L46" s="9">
        <f t="shared" si="5"/>
        <v>0</v>
      </c>
      <c r="M46" s="9">
        <f t="shared" si="4"/>
        <v>0</v>
      </c>
    </row>
    <row r="47" spans="1:13" s="1" customFormat="1" ht="37.5" x14ac:dyDescent="0.2">
      <c r="A47" s="19">
        <v>7</v>
      </c>
      <c r="B47" s="4" t="s">
        <v>81</v>
      </c>
      <c r="C47" s="4" t="s">
        <v>82</v>
      </c>
      <c r="D47" s="32">
        <v>101046</v>
      </c>
      <c r="E47" s="23">
        <v>2122</v>
      </c>
      <c r="F47" s="23">
        <f t="shared" si="1"/>
        <v>103168</v>
      </c>
      <c r="G47" s="23">
        <v>3571.4</v>
      </c>
      <c r="H47" s="23">
        <f t="shared" si="10"/>
        <v>106739.4</v>
      </c>
      <c r="I47" s="43">
        <v>16209.2</v>
      </c>
      <c r="J47" s="23">
        <f t="shared" ref="J47:J49" si="12">H47+I47</f>
        <v>122948.59999999999</v>
      </c>
      <c r="K47" s="23">
        <f t="shared" si="3"/>
        <v>21902.6</v>
      </c>
      <c r="L47" s="9">
        <f t="shared" si="5"/>
        <v>121.67587039566136</v>
      </c>
      <c r="M47" s="9">
        <f t="shared" si="4"/>
        <v>115.18577020294288</v>
      </c>
    </row>
    <row r="48" spans="1:13" s="49" customFormat="1" ht="54" customHeight="1" x14ac:dyDescent="0.2">
      <c r="A48" s="20"/>
      <c r="B48" s="5" t="s">
        <v>83</v>
      </c>
      <c r="C48" s="5" t="s">
        <v>84</v>
      </c>
      <c r="D48" s="33">
        <v>93730</v>
      </c>
      <c r="E48" s="40">
        <v>2011.2</v>
      </c>
      <c r="F48" s="23">
        <f t="shared" si="1"/>
        <v>95741.2</v>
      </c>
      <c r="G48" s="40">
        <v>3571.4</v>
      </c>
      <c r="H48" s="40">
        <f t="shared" si="10"/>
        <v>99312.599999999991</v>
      </c>
      <c r="I48" s="47">
        <v>15059.3</v>
      </c>
      <c r="J48" s="23">
        <f t="shared" si="12"/>
        <v>114371.9</v>
      </c>
      <c r="K48" s="40">
        <f t="shared" si="3"/>
        <v>20641.900000000001</v>
      </c>
      <c r="L48" s="48">
        <f t="shared" si="5"/>
        <v>122.02272484796757</v>
      </c>
      <c r="M48" s="48">
        <f t="shared" si="4"/>
        <v>115.1635341336346</v>
      </c>
    </row>
    <row r="49" spans="1:13" s="49" customFormat="1" ht="37.5" customHeight="1" x14ac:dyDescent="0.2">
      <c r="A49" s="20"/>
      <c r="B49" s="5" t="s">
        <v>17</v>
      </c>
      <c r="C49" s="5" t="s">
        <v>85</v>
      </c>
      <c r="D49" s="33">
        <v>7316</v>
      </c>
      <c r="E49" s="40">
        <v>110.8</v>
      </c>
      <c r="F49" s="23">
        <f t="shared" si="1"/>
        <v>7426.8</v>
      </c>
      <c r="G49" s="40"/>
      <c r="H49" s="40">
        <f t="shared" si="10"/>
        <v>7426.8</v>
      </c>
      <c r="I49" s="47">
        <v>1149.9000000000001</v>
      </c>
      <c r="J49" s="23">
        <f t="shared" si="12"/>
        <v>8576.7000000000007</v>
      </c>
      <c r="K49" s="40">
        <f t="shared" si="3"/>
        <v>1260.7</v>
      </c>
      <c r="L49" s="48">
        <f t="shared" si="5"/>
        <v>117.23209404045927</v>
      </c>
      <c r="M49" s="48">
        <f t="shared" si="4"/>
        <v>115.48311520439489</v>
      </c>
    </row>
    <row r="50" spans="1:13" s="1" customFormat="1" ht="75" x14ac:dyDescent="0.2">
      <c r="A50" s="19">
        <v>8</v>
      </c>
      <c r="B50" s="4" t="s">
        <v>86</v>
      </c>
      <c r="C50" s="4" t="s">
        <v>87</v>
      </c>
      <c r="D50" s="32">
        <v>89737.5</v>
      </c>
      <c r="E50" s="23">
        <v>50</v>
      </c>
      <c r="F50" s="23">
        <f t="shared" si="1"/>
        <v>89787.5</v>
      </c>
      <c r="G50" s="23">
        <v>0</v>
      </c>
      <c r="H50" s="23">
        <f t="shared" si="10"/>
        <v>89787.5</v>
      </c>
      <c r="I50" s="43">
        <v>872</v>
      </c>
      <c r="J50" s="23">
        <f>H50+I50</f>
        <v>90659.5</v>
      </c>
      <c r="K50" s="23">
        <f t="shared" si="3"/>
        <v>922</v>
      </c>
      <c r="L50" s="9">
        <f t="shared" si="5"/>
        <v>101.02744114779216</v>
      </c>
      <c r="M50" s="9">
        <f t="shared" si="4"/>
        <v>100.97118195739942</v>
      </c>
    </row>
    <row r="51" spans="1:13" ht="75" customHeight="1" x14ac:dyDescent="0.2">
      <c r="A51" s="18"/>
      <c r="B51" s="5" t="s">
        <v>88</v>
      </c>
      <c r="C51" s="5" t="s">
        <v>89</v>
      </c>
      <c r="D51" s="33">
        <v>79500.399999999994</v>
      </c>
      <c r="E51" s="40"/>
      <c r="F51" s="23">
        <f t="shared" si="1"/>
        <v>79500.399999999994</v>
      </c>
      <c r="G51" s="40"/>
      <c r="H51" s="23">
        <f t="shared" si="10"/>
        <v>79500.399999999994</v>
      </c>
      <c r="I51" s="43"/>
      <c r="J51" s="23"/>
      <c r="K51" s="23">
        <f t="shared" si="3"/>
        <v>0</v>
      </c>
      <c r="L51" s="9">
        <f t="shared" si="5"/>
        <v>0</v>
      </c>
      <c r="M51" s="9">
        <f t="shared" si="4"/>
        <v>0</v>
      </c>
    </row>
    <row r="52" spans="1:13" s="49" customFormat="1" ht="37.5" customHeight="1" x14ac:dyDescent="0.2">
      <c r="A52" s="20"/>
      <c r="B52" s="5" t="s">
        <v>17</v>
      </c>
      <c r="C52" s="5" t="s">
        <v>90</v>
      </c>
      <c r="D52" s="33">
        <v>10237.1</v>
      </c>
      <c r="E52" s="40">
        <v>50</v>
      </c>
      <c r="F52" s="23">
        <f t="shared" si="1"/>
        <v>10287.1</v>
      </c>
      <c r="G52" s="40"/>
      <c r="H52" s="40">
        <f t="shared" si="10"/>
        <v>10287.1</v>
      </c>
      <c r="I52" s="47">
        <v>872</v>
      </c>
      <c r="J52" s="23">
        <f>H52+I52</f>
        <v>11159.1</v>
      </c>
      <c r="K52" s="40">
        <f t="shared" si="3"/>
        <v>922</v>
      </c>
      <c r="L52" s="48">
        <f t="shared" si="5"/>
        <v>109.00645690674115</v>
      </c>
      <c r="M52" s="48">
        <f t="shared" si="4"/>
        <v>108.47663578656763</v>
      </c>
    </row>
    <row r="53" spans="1:13" s="1" customFormat="1" ht="75" x14ac:dyDescent="0.2">
      <c r="A53" s="19">
        <v>9</v>
      </c>
      <c r="B53" s="4" t="s">
        <v>91</v>
      </c>
      <c r="C53" s="4" t="s">
        <v>92</v>
      </c>
      <c r="D53" s="32">
        <v>274397.59999999998</v>
      </c>
      <c r="E53" s="23">
        <v>10252.1</v>
      </c>
      <c r="F53" s="23">
        <f t="shared" si="1"/>
        <v>284649.69999999995</v>
      </c>
      <c r="G53" s="23">
        <v>6363.7</v>
      </c>
      <c r="H53" s="23">
        <f t="shared" si="10"/>
        <v>291013.39999999997</v>
      </c>
      <c r="I53" s="43">
        <v>-958.4</v>
      </c>
      <c r="J53" s="23">
        <f>H53+I53</f>
        <v>290054.99999999994</v>
      </c>
      <c r="K53" s="23">
        <f t="shared" si="3"/>
        <v>15657.4</v>
      </c>
      <c r="L53" s="9">
        <f t="shared" si="5"/>
        <v>105.70609947025775</v>
      </c>
      <c r="M53" s="9">
        <f t="shared" si="4"/>
        <v>99.670668086074372</v>
      </c>
    </row>
    <row r="54" spans="1:13" s="49" customFormat="1" ht="37.5" customHeight="1" x14ac:dyDescent="0.2">
      <c r="A54" s="20"/>
      <c r="B54" s="5" t="s">
        <v>93</v>
      </c>
      <c r="C54" s="5" t="s">
        <v>94</v>
      </c>
      <c r="D54" s="33">
        <v>2200.6999999999998</v>
      </c>
      <c r="E54" s="40"/>
      <c r="F54" s="23">
        <f t="shared" si="1"/>
        <v>2200.6999999999998</v>
      </c>
      <c r="G54" s="40"/>
      <c r="H54" s="40">
        <f t="shared" si="10"/>
        <v>2200.6999999999998</v>
      </c>
      <c r="I54" s="47">
        <v>-80</v>
      </c>
      <c r="J54" s="23">
        <f>H54+I54</f>
        <v>2120.6999999999998</v>
      </c>
      <c r="K54" s="40">
        <f t="shared" si="3"/>
        <v>-80</v>
      </c>
      <c r="L54" s="48">
        <f t="shared" si="5"/>
        <v>96.364793020402601</v>
      </c>
      <c r="M54" s="48">
        <f t="shared" si="4"/>
        <v>96.364793020402601</v>
      </c>
    </row>
    <row r="55" spans="1:13" s="49" customFormat="1" ht="37.5" customHeight="1" x14ac:dyDescent="0.2">
      <c r="A55" s="20"/>
      <c r="B55" s="5" t="s">
        <v>95</v>
      </c>
      <c r="C55" s="5" t="s">
        <v>96</v>
      </c>
      <c r="D55" s="33">
        <v>1096.9000000000001</v>
      </c>
      <c r="E55" s="40"/>
      <c r="F55" s="23">
        <f t="shared" si="1"/>
        <v>1096.9000000000001</v>
      </c>
      <c r="G55" s="40">
        <v>301.10000000000002</v>
      </c>
      <c r="H55" s="40">
        <f t="shared" si="10"/>
        <v>1398</v>
      </c>
      <c r="I55" s="47">
        <v>166.7</v>
      </c>
      <c r="J55" s="23">
        <f t="shared" ref="J55:J56" si="13">H55+I55</f>
        <v>1564.7</v>
      </c>
      <c r="K55" s="40">
        <f t="shared" si="3"/>
        <v>467.8</v>
      </c>
      <c r="L55" s="48">
        <f t="shared" si="5"/>
        <v>142.6474610265293</v>
      </c>
      <c r="M55" s="48">
        <f t="shared" si="4"/>
        <v>111.9241773962804</v>
      </c>
    </row>
    <row r="56" spans="1:13" s="49" customFormat="1" ht="37.5" customHeight="1" x14ac:dyDescent="0.2">
      <c r="A56" s="20"/>
      <c r="B56" s="5" t="s">
        <v>97</v>
      </c>
      <c r="C56" s="5" t="s">
        <v>98</v>
      </c>
      <c r="D56" s="33">
        <v>185560.4</v>
      </c>
      <c r="E56" s="40"/>
      <c r="F56" s="23">
        <f t="shared" si="1"/>
        <v>185560.4</v>
      </c>
      <c r="G56" s="22"/>
      <c r="H56" s="40">
        <f>F56+G58</f>
        <v>185740.5</v>
      </c>
      <c r="I56" s="47">
        <v>-1838.8</v>
      </c>
      <c r="J56" s="23">
        <f t="shared" si="13"/>
        <v>183901.7</v>
      </c>
      <c r="K56" s="40">
        <f t="shared" si="3"/>
        <v>-1838.8</v>
      </c>
      <c r="L56" s="48">
        <f t="shared" si="5"/>
        <v>99.10611315776427</v>
      </c>
      <c r="M56" s="48">
        <f t="shared" si="4"/>
        <v>99.010016663032573</v>
      </c>
    </row>
    <row r="57" spans="1:13" ht="37.5" customHeight="1" x14ac:dyDescent="0.2">
      <c r="A57" s="18"/>
      <c r="B57" s="37" t="s">
        <v>99</v>
      </c>
      <c r="C57" s="5" t="s">
        <v>100</v>
      </c>
      <c r="D57" s="34"/>
      <c r="E57" s="40"/>
      <c r="F57" s="23"/>
      <c r="G57" s="40"/>
      <c r="H57" s="23"/>
      <c r="I57" s="43"/>
      <c r="J57" s="23"/>
      <c r="K57" s="23"/>
      <c r="L57" s="9"/>
      <c r="M57" s="9"/>
    </row>
    <row r="58" spans="1:13" s="49" customFormat="1" ht="93.75" customHeight="1" x14ac:dyDescent="0.2">
      <c r="A58" s="20"/>
      <c r="B58" s="5" t="s">
        <v>101</v>
      </c>
      <c r="C58" s="5" t="s">
        <v>102</v>
      </c>
      <c r="D58" s="33">
        <v>1260.0999999999999</v>
      </c>
      <c r="E58" s="40">
        <v>10000</v>
      </c>
      <c r="F58" s="23">
        <f t="shared" si="1"/>
        <v>11260.1</v>
      </c>
      <c r="G58" s="40">
        <v>180.1</v>
      </c>
      <c r="H58" s="40">
        <f>F58+G60</f>
        <v>11260.1</v>
      </c>
      <c r="I58" s="47">
        <v>1260.0999999999999</v>
      </c>
      <c r="J58" s="23">
        <f t="shared" ref="J58:J61" si="14">H58+I58</f>
        <v>12520.2</v>
      </c>
      <c r="K58" s="40">
        <f t="shared" si="3"/>
        <v>11440.2</v>
      </c>
      <c r="L58" s="48">
        <f t="shared" si="5"/>
        <v>993.58781049123104</v>
      </c>
      <c r="M58" s="48">
        <f t="shared" si="4"/>
        <v>111.19084199962701</v>
      </c>
    </row>
    <row r="59" spans="1:13" s="49" customFormat="1" ht="56.25" customHeight="1" x14ac:dyDescent="0.2">
      <c r="A59" s="20"/>
      <c r="B59" s="5" t="s">
        <v>103</v>
      </c>
      <c r="C59" s="5" t="s">
        <v>104</v>
      </c>
      <c r="D59" s="33">
        <v>32426</v>
      </c>
      <c r="E59" s="40"/>
      <c r="F59" s="23">
        <f t="shared" si="1"/>
        <v>32426</v>
      </c>
      <c r="G59" s="40"/>
      <c r="H59" s="40">
        <f t="shared" ref="H59:H65" si="15">F59+G59</f>
        <v>32426</v>
      </c>
      <c r="I59" s="47">
        <v>-7120</v>
      </c>
      <c r="J59" s="23">
        <f t="shared" si="14"/>
        <v>25306</v>
      </c>
      <c r="K59" s="40">
        <f t="shared" si="3"/>
        <v>-7120</v>
      </c>
      <c r="L59" s="48">
        <f t="shared" si="5"/>
        <v>78.042311725158825</v>
      </c>
      <c r="M59" s="48">
        <f t="shared" si="4"/>
        <v>78.042311725158825</v>
      </c>
    </row>
    <row r="60" spans="1:13" s="49" customFormat="1" ht="37.5" customHeight="1" x14ac:dyDescent="0.2">
      <c r="A60" s="20"/>
      <c r="B60" s="5" t="s">
        <v>17</v>
      </c>
      <c r="C60" s="5" t="s">
        <v>105</v>
      </c>
      <c r="D60" s="33">
        <v>36882.300000000003</v>
      </c>
      <c r="E60" s="40">
        <v>252.1</v>
      </c>
      <c r="F60" s="23">
        <f t="shared" si="1"/>
        <v>37134.400000000001</v>
      </c>
      <c r="G60" s="40"/>
      <c r="H60" s="40">
        <f t="shared" si="15"/>
        <v>37134.400000000001</v>
      </c>
      <c r="I60" s="47">
        <v>4296.5</v>
      </c>
      <c r="J60" s="23">
        <f t="shared" si="14"/>
        <v>41430.9</v>
      </c>
      <c r="K60" s="40">
        <f t="shared" si="3"/>
        <v>4548.6000000000004</v>
      </c>
      <c r="L60" s="48">
        <f t="shared" si="5"/>
        <v>112.33274497523202</v>
      </c>
      <c r="M60" s="48">
        <f t="shared" si="4"/>
        <v>111.57013443060882</v>
      </c>
    </row>
    <row r="61" spans="1:13" s="49" customFormat="1" ht="56.25" customHeight="1" x14ac:dyDescent="0.2">
      <c r="A61" s="20"/>
      <c r="B61" s="5" t="s">
        <v>106</v>
      </c>
      <c r="C61" s="5" t="s">
        <v>107</v>
      </c>
      <c r="D61" s="33"/>
      <c r="E61" s="40"/>
      <c r="F61" s="23">
        <f t="shared" si="1"/>
        <v>0</v>
      </c>
      <c r="G61" s="40"/>
      <c r="H61" s="40"/>
      <c r="I61" s="47">
        <v>300</v>
      </c>
      <c r="J61" s="23">
        <f t="shared" si="14"/>
        <v>300</v>
      </c>
      <c r="K61" s="40">
        <f t="shared" si="3"/>
        <v>300</v>
      </c>
      <c r="L61" s="48"/>
      <c r="M61" s="48"/>
    </row>
    <row r="62" spans="1:13" s="49" customFormat="1" ht="18.75" customHeight="1" x14ac:dyDescent="0.2">
      <c r="A62" s="20"/>
      <c r="B62" s="5" t="s">
        <v>108</v>
      </c>
      <c r="C62" s="5" t="s">
        <v>109</v>
      </c>
      <c r="D62" s="33">
        <v>14971.2</v>
      </c>
      <c r="E62" s="40"/>
      <c r="F62" s="23">
        <f t="shared" si="1"/>
        <v>14971.2</v>
      </c>
      <c r="G62" s="40">
        <v>5882.5</v>
      </c>
      <c r="H62" s="40">
        <f t="shared" si="15"/>
        <v>20853.7</v>
      </c>
      <c r="I62" s="47">
        <v>2057.1</v>
      </c>
      <c r="J62" s="23">
        <f t="shared" ref="J62:J65" si="16">H62+I62</f>
        <v>22910.799999999999</v>
      </c>
      <c r="K62" s="40">
        <f t="shared" si="3"/>
        <v>7939.6</v>
      </c>
      <c r="L62" s="48">
        <f t="shared" si="5"/>
        <v>153.03248904563426</v>
      </c>
      <c r="M62" s="48">
        <f t="shared" si="4"/>
        <v>109.86443652685134</v>
      </c>
    </row>
    <row r="63" spans="1:13" s="1" customFormat="1" ht="56.25" x14ac:dyDescent="0.2">
      <c r="A63" s="19">
        <v>10</v>
      </c>
      <c r="B63" s="4" t="s">
        <v>110</v>
      </c>
      <c r="C63" s="4" t="s">
        <v>111</v>
      </c>
      <c r="D63" s="32">
        <v>49591.4</v>
      </c>
      <c r="E63" s="23">
        <v>311.39999999999998</v>
      </c>
      <c r="F63" s="23">
        <f t="shared" si="1"/>
        <v>49902.8</v>
      </c>
      <c r="G63" s="23">
        <v>114425</v>
      </c>
      <c r="H63" s="23">
        <f t="shared" si="15"/>
        <v>164327.79999999999</v>
      </c>
      <c r="I63" s="43">
        <v>56140.5</v>
      </c>
      <c r="J63" s="23">
        <f t="shared" si="16"/>
        <v>220468.3</v>
      </c>
      <c r="K63" s="23">
        <f t="shared" si="3"/>
        <v>170876.9</v>
      </c>
      <c r="L63" s="9">
        <f t="shared" si="5"/>
        <v>444.56962295881948</v>
      </c>
      <c r="M63" s="9">
        <f t="shared" si="4"/>
        <v>134.16372640539217</v>
      </c>
    </row>
    <row r="64" spans="1:13" s="49" customFormat="1" ht="37.5" customHeight="1" x14ac:dyDescent="0.2">
      <c r="A64" s="20"/>
      <c r="B64" s="37" t="s">
        <v>295</v>
      </c>
      <c r="C64" s="7">
        <v>1510000000</v>
      </c>
      <c r="D64" s="34"/>
      <c r="E64" s="40"/>
      <c r="F64" s="23">
        <f t="shared" si="1"/>
        <v>0</v>
      </c>
      <c r="G64" s="40">
        <v>93220</v>
      </c>
      <c r="H64" s="40">
        <f t="shared" si="15"/>
        <v>93220</v>
      </c>
      <c r="I64" s="47">
        <v>49269.3</v>
      </c>
      <c r="J64" s="23">
        <f t="shared" si="16"/>
        <v>142489.29999999999</v>
      </c>
      <c r="K64" s="40">
        <f t="shared" si="3"/>
        <v>142489.29999999999</v>
      </c>
      <c r="L64" s="48"/>
      <c r="M64" s="48">
        <f t="shared" si="4"/>
        <v>152.85271400986912</v>
      </c>
    </row>
    <row r="65" spans="1:13" s="49" customFormat="1" ht="93.75" customHeight="1" x14ac:dyDescent="0.2">
      <c r="A65" s="20"/>
      <c r="B65" s="5" t="s">
        <v>112</v>
      </c>
      <c r="C65" s="5" t="s">
        <v>113</v>
      </c>
      <c r="D65" s="33">
        <v>4185</v>
      </c>
      <c r="E65" s="40"/>
      <c r="F65" s="23">
        <f t="shared" si="1"/>
        <v>4185</v>
      </c>
      <c r="G65" s="40">
        <v>4185</v>
      </c>
      <c r="H65" s="40">
        <f t="shared" si="15"/>
        <v>8370</v>
      </c>
      <c r="I65" s="47">
        <v>4185</v>
      </c>
      <c r="J65" s="23">
        <f t="shared" si="16"/>
        <v>12555</v>
      </c>
      <c r="K65" s="40">
        <f t="shared" si="3"/>
        <v>8370</v>
      </c>
      <c r="L65" s="48">
        <f t="shared" si="5"/>
        <v>300</v>
      </c>
      <c r="M65" s="48">
        <f t="shared" si="4"/>
        <v>150</v>
      </c>
    </row>
    <row r="66" spans="1:13" ht="93.75" customHeight="1" x14ac:dyDescent="0.2">
      <c r="A66" s="20"/>
      <c r="B66" s="37" t="s">
        <v>317</v>
      </c>
      <c r="C66" s="5"/>
      <c r="D66" s="33"/>
      <c r="E66" s="40"/>
      <c r="F66" s="23"/>
      <c r="G66" s="40"/>
      <c r="H66" s="23"/>
      <c r="I66" s="43"/>
      <c r="J66" s="23"/>
      <c r="K66" s="23">
        <f t="shared" si="3"/>
        <v>0</v>
      </c>
      <c r="L66" s="9"/>
      <c r="M66" s="9"/>
    </row>
    <row r="67" spans="1:13" s="49" customFormat="1" ht="37.5" customHeight="1" x14ac:dyDescent="0.2">
      <c r="A67" s="20"/>
      <c r="B67" s="5" t="s">
        <v>17</v>
      </c>
      <c r="C67" s="5" t="s">
        <v>114</v>
      </c>
      <c r="D67" s="33">
        <v>24993.5</v>
      </c>
      <c r="E67" s="40">
        <v>311.39999999999998</v>
      </c>
      <c r="F67" s="23">
        <f t="shared" si="1"/>
        <v>25304.9</v>
      </c>
      <c r="G67" s="40">
        <v>520</v>
      </c>
      <c r="H67" s="40">
        <f t="shared" ref="H67:H78" si="17">F67+G67</f>
        <v>25824.9</v>
      </c>
      <c r="I67" s="47">
        <v>2686.2</v>
      </c>
      <c r="J67" s="23">
        <f t="shared" ref="J67:J70" si="18">H67+I67</f>
        <v>28511.100000000002</v>
      </c>
      <c r="K67" s="40">
        <f t="shared" si="3"/>
        <v>3517.6</v>
      </c>
      <c r="L67" s="48">
        <f t="shared" si="5"/>
        <v>114.07405925540641</v>
      </c>
      <c r="M67" s="48">
        <f t="shared" si="4"/>
        <v>110.40158916394643</v>
      </c>
    </row>
    <row r="68" spans="1:13" ht="56.25" customHeight="1" x14ac:dyDescent="0.2">
      <c r="A68" s="18"/>
      <c r="B68" s="5" t="s">
        <v>115</v>
      </c>
      <c r="C68" s="5" t="s">
        <v>116</v>
      </c>
      <c r="D68" s="33">
        <v>20412.900000000001</v>
      </c>
      <c r="E68" s="40"/>
      <c r="F68" s="23">
        <f t="shared" si="1"/>
        <v>20412.900000000001</v>
      </c>
      <c r="G68" s="40">
        <v>16500</v>
      </c>
      <c r="H68" s="23">
        <f t="shared" si="17"/>
        <v>36912.9</v>
      </c>
      <c r="I68" s="43"/>
      <c r="J68" s="23">
        <f t="shared" si="18"/>
        <v>36912.9</v>
      </c>
      <c r="K68" s="23">
        <f t="shared" si="3"/>
        <v>16500</v>
      </c>
      <c r="L68" s="9">
        <f t="shared" si="5"/>
        <v>180.83123906941199</v>
      </c>
      <c r="M68" s="9">
        <f t="shared" si="4"/>
        <v>100</v>
      </c>
    </row>
    <row r="69" spans="1:13" s="1" customFormat="1" ht="37.5" x14ac:dyDescent="0.2">
      <c r="A69" s="19">
        <v>11</v>
      </c>
      <c r="B69" s="4" t="s">
        <v>117</v>
      </c>
      <c r="C69" s="4" t="s">
        <v>118</v>
      </c>
      <c r="D69" s="32">
        <v>372354.8</v>
      </c>
      <c r="E69" s="23">
        <v>5125.3999999999996</v>
      </c>
      <c r="F69" s="23">
        <f t="shared" si="1"/>
        <v>377480.2</v>
      </c>
      <c r="G69" s="23"/>
      <c r="H69" s="23">
        <f t="shared" si="17"/>
        <v>377480.2</v>
      </c>
      <c r="I69" s="43">
        <v>12783.5</v>
      </c>
      <c r="J69" s="23">
        <f t="shared" si="18"/>
        <v>390263.7</v>
      </c>
      <c r="K69" s="23">
        <f t="shared" si="3"/>
        <v>17908.900000000001</v>
      </c>
      <c r="L69" s="48">
        <f t="shared" si="5"/>
        <v>104.80963317781857</v>
      </c>
      <c r="M69" s="48">
        <f t="shared" si="4"/>
        <v>103.38653524078877</v>
      </c>
    </row>
    <row r="70" spans="1:13" s="49" customFormat="1" ht="18.75" customHeight="1" x14ac:dyDescent="0.2">
      <c r="A70" s="20"/>
      <c r="B70" s="5" t="s">
        <v>119</v>
      </c>
      <c r="C70" s="5" t="s">
        <v>120</v>
      </c>
      <c r="D70" s="33">
        <v>59638</v>
      </c>
      <c r="E70" s="40"/>
      <c r="F70" s="23">
        <f t="shared" si="1"/>
        <v>59638</v>
      </c>
      <c r="G70" s="40"/>
      <c r="H70" s="40">
        <f t="shared" si="17"/>
        <v>59638</v>
      </c>
      <c r="I70" s="47">
        <v>6022.6</v>
      </c>
      <c r="J70" s="23">
        <f t="shared" si="18"/>
        <v>65660.600000000006</v>
      </c>
      <c r="K70" s="40">
        <f t="shared" ref="K70:K133" si="19">E70+G70+I70</f>
        <v>6022.6</v>
      </c>
      <c r="L70" s="48">
        <f t="shared" ref="L70" si="20">J70/D70*100</f>
        <v>110.09859485562896</v>
      </c>
      <c r="M70" s="48">
        <f t="shared" ref="M70" si="21">J70/H70*100</f>
        <v>110.09859485562896</v>
      </c>
    </row>
    <row r="71" spans="1:13" ht="18.75" customHeight="1" x14ac:dyDescent="0.2">
      <c r="A71" s="18"/>
      <c r="B71" s="5" t="s">
        <v>121</v>
      </c>
      <c r="C71" s="5" t="s">
        <v>122</v>
      </c>
      <c r="D71" s="33">
        <v>31001.7</v>
      </c>
      <c r="E71" s="40"/>
      <c r="F71" s="23">
        <f t="shared" ref="F71:F134" si="22">D71+E71</f>
        <v>31001.7</v>
      </c>
      <c r="G71" s="40"/>
      <c r="H71" s="23">
        <f t="shared" si="17"/>
        <v>31001.7</v>
      </c>
      <c r="I71" s="43"/>
      <c r="J71" s="23"/>
      <c r="K71" s="23">
        <f t="shared" si="19"/>
        <v>0</v>
      </c>
      <c r="L71" s="9"/>
      <c r="M71" s="9"/>
    </row>
    <row r="72" spans="1:13" ht="18.75" customHeight="1" x14ac:dyDescent="0.2">
      <c r="A72" s="18"/>
      <c r="B72" s="5" t="s">
        <v>123</v>
      </c>
      <c r="C72" s="5" t="s">
        <v>124</v>
      </c>
      <c r="D72" s="33">
        <v>62088.4</v>
      </c>
      <c r="E72" s="40"/>
      <c r="F72" s="23">
        <f t="shared" si="22"/>
        <v>62088.4</v>
      </c>
      <c r="G72" s="40"/>
      <c r="H72" s="23">
        <f t="shared" si="17"/>
        <v>62088.4</v>
      </c>
      <c r="I72" s="43"/>
      <c r="J72" s="23"/>
      <c r="K72" s="23">
        <f t="shared" si="19"/>
        <v>0</v>
      </c>
      <c r="L72" s="9"/>
      <c r="M72" s="9"/>
    </row>
    <row r="73" spans="1:13" s="49" customFormat="1" ht="37.5" customHeight="1" x14ac:dyDescent="0.2">
      <c r="A73" s="20"/>
      <c r="B73" s="5" t="s">
        <v>17</v>
      </c>
      <c r="C73" s="5" t="s">
        <v>125</v>
      </c>
      <c r="D73" s="33">
        <v>219626.7</v>
      </c>
      <c r="E73" s="40">
        <v>5125.3999999999996</v>
      </c>
      <c r="F73" s="23">
        <f t="shared" si="22"/>
        <v>224752.1</v>
      </c>
      <c r="G73" s="40"/>
      <c r="H73" s="40">
        <f t="shared" si="17"/>
        <v>224752.1</v>
      </c>
      <c r="I73" s="47">
        <v>6760.9</v>
      </c>
      <c r="J73" s="23">
        <f t="shared" ref="J73" si="23">H73+I73</f>
        <v>231513</v>
      </c>
      <c r="K73" s="40">
        <f t="shared" si="19"/>
        <v>11886.3</v>
      </c>
      <c r="L73" s="48">
        <f t="shared" ref="L73" si="24">J73/D73*100</f>
        <v>105.41204689593751</v>
      </c>
      <c r="M73" s="48">
        <f t="shared" ref="M73" si="25">J73/H73*100</f>
        <v>103.00815876692586</v>
      </c>
    </row>
    <row r="74" spans="1:13" s="1" customFormat="1" ht="75" x14ac:dyDescent="0.2">
      <c r="A74" s="19">
        <v>12</v>
      </c>
      <c r="B74" s="4" t="s">
        <v>126</v>
      </c>
      <c r="C74" s="4" t="s">
        <v>127</v>
      </c>
      <c r="D74" s="32">
        <v>2871347.6</v>
      </c>
      <c r="E74" s="23">
        <v>-331430.09999999998</v>
      </c>
      <c r="F74" s="23">
        <f t="shared" si="22"/>
        <v>2539917.5</v>
      </c>
      <c r="G74" s="23">
        <v>258251.9</v>
      </c>
      <c r="H74" s="23">
        <f t="shared" si="17"/>
        <v>2798169.4</v>
      </c>
      <c r="I74" s="43">
        <v>91664.5</v>
      </c>
      <c r="J74" s="23">
        <f t="shared" ref="J74:J76" si="26">H74+I74</f>
        <v>2889833.9</v>
      </c>
      <c r="K74" s="23">
        <f t="shared" si="19"/>
        <v>18486.300000000017</v>
      </c>
      <c r="L74" s="9">
        <f t="shared" ref="L74:L133" si="27">J74/D74*100</f>
        <v>100.64381964761075</v>
      </c>
      <c r="M74" s="9">
        <f t="shared" ref="M74:M133" si="28">J74/H74*100</f>
        <v>103.27587386239017</v>
      </c>
    </row>
    <row r="75" spans="1:13" ht="56.25" customHeight="1" x14ac:dyDescent="0.2">
      <c r="A75" s="18"/>
      <c r="B75" s="5" t="s">
        <v>128</v>
      </c>
      <c r="C75" s="5" t="s">
        <v>129</v>
      </c>
      <c r="D75" s="33">
        <v>30357.8</v>
      </c>
      <c r="E75" s="40"/>
      <c r="F75" s="23">
        <f t="shared" si="22"/>
        <v>30357.8</v>
      </c>
      <c r="G75" s="40">
        <v>24107</v>
      </c>
      <c r="H75" s="23">
        <f t="shared" si="17"/>
        <v>54464.800000000003</v>
      </c>
      <c r="I75" s="43"/>
      <c r="J75" s="23">
        <f t="shared" si="26"/>
        <v>54464.800000000003</v>
      </c>
      <c r="K75" s="23">
        <f t="shared" si="19"/>
        <v>24107</v>
      </c>
      <c r="L75" s="9">
        <f t="shared" si="27"/>
        <v>179.40957513390299</v>
      </c>
      <c r="M75" s="9">
        <f t="shared" si="28"/>
        <v>100</v>
      </c>
    </row>
    <row r="76" spans="1:13" s="49" customFormat="1" ht="41.25" customHeight="1" x14ac:dyDescent="0.2">
      <c r="A76" s="20"/>
      <c r="B76" s="5" t="s">
        <v>130</v>
      </c>
      <c r="C76" s="5" t="s">
        <v>131</v>
      </c>
      <c r="D76" s="33">
        <v>4824.1000000000004</v>
      </c>
      <c r="E76" s="40"/>
      <c r="F76" s="23">
        <f t="shared" si="22"/>
        <v>4824.1000000000004</v>
      </c>
      <c r="G76" s="40">
        <v>6130.3</v>
      </c>
      <c r="H76" s="40">
        <f t="shared" si="17"/>
        <v>10954.400000000001</v>
      </c>
      <c r="I76" s="47">
        <v>5565.4</v>
      </c>
      <c r="J76" s="23">
        <f t="shared" si="26"/>
        <v>16519.800000000003</v>
      </c>
      <c r="K76" s="40">
        <f t="shared" si="19"/>
        <v>11695.7</v>
      </c>
      <c r="L76" s="48">
        <f t="shared" si="27"/>
        <v>342.44315001761987</v>
      </c>
      <c r="M76" s="48">
        <f t="shared" si="28"/>
        <v>150.80515591908275</v>
      </c>
    </row>
    <row r="77" spans="1:13" ht="37.5" customHeight="1" x14ac:dyDescent="0.2">
      <c r="A77" s="18"/>
      <c r="B77" s="5" t="s">
        <v>132</v>
      </c>
      <c r="C77" s="5" t="s">
        <v>133</v>
      </c>
      <c r="D77" s="33">
        <v>160091.9</v>
      </c>
      <c r="E77" s="40"/>
      <c r="F77" s="23">
        <f t="shared" si="22"/>
        <v>160091.9</v>
      </c>
      <c r="G77" s="40"/>
      <c r="H77" s="23">
        <f t="shared" si="17"/>
        <v>160091.9</v>
      </c>
      <c r="I77" s="43"/>
      <c r="J77" s="23"/>
      <c r="K77" s="23">
        <f t="shared" si="19"/>
        <v>0</v>
      </c>
      <c r="L77" s="9">
        <f t="shared" si="27"/>
        <v>0</v>
      </c>
      <c r="M77" s="9">
        <f t="shared" si="28"/>
        <v>0</v>
      </c>
    </row>
    <row r="78" spans="1:13" s="49" customFormat="1" ht="37.5" customHeight="1" x14ac:dyDescent="0.2">
      <c r="A78" s="20"/>
      <c r="B78" s="5" t="s">
        <v>134</v>
      </c>
      <c r="C78" s="5" t="s">
        <v>135</v>
      </c>
      <c r="D78" s="33">
        <v>40451.800000000003</v>
      </c>
      <c r="E78" s="40"/>
      <c r="F78" s="23">
        <f t="shared" si="22"/>
        <v>40451.800000000003</v>
      </c>
      <c r="G78" s="40">
        <v>22108</v>
      </c>
      <c r="H78" s="40">
        <f t="shared" si="17"/>
        <v>62559.8</v>
      </c>
      <c r="I78" s="47">
        <v>-2460.6999999999998</v>
      </c>
      <c r="J78" s="23">
        <f>H78+I78</f>
        <v>60099.100000000006</v>
      </c>
      <c r="K78" s="40">
        <f t="shared" si="19"/>
        <v>19647.3</v>
      </c>
      <c r="L78" s="48">
        <f t="shared" si="27"/>
        <v>148.56965573843439</v>
      </c>
      <c r="M78" s="48">
        <f t="shared" si="28"/>
        <v>96.066643435560863</v>
      </c>
    </row>
    <row r="79" spans="1:13" s="49" customFormat="1" ht="37.5" customHeight="1" x14ac:dyDescent="0.2">
      <c r="A79" s="20"/>
      <c r="B79" s="5" t="s">
        <v>136</v>
      </c>
      <c r="C79" s="5" t="s">
        <v>137</v>
      </c>
      <c r="D79" s="33">
        <v>11580.4</v>
      </c>
      <c r="E79" s="40"/>
      <c r="F79" s="23">
        <f t="shared" si="22"/>
        <v>11580.4</v>
      </c>
      <c r="G79" s="22"/>
      <c r="H79" s="40">
        <f>F79+G80</f>
        <v>19380.7</v>
      </c>
      <c r="I79" s="47">
        <v>21660</v>
      </c>
      <c r="J79" s="23">
        <f>H79+I79</f>
        <v>41040.699999999997</v>
      </c>
      <c r="K79" s="40">
        <f t="shared" si="19"/>
        <v>21660</v>
      </c>
      <c r="L79" s="48">
        <f t="shared" si="27"/>
        <v>354.3979482574004</v>
      </c>
      <c r="M79" s="48">
        <f t="shared" si="28"/>
        <v>211.76066911927842</v>
      </c>
    </row>
    <row r="80" spans="1:13" s="49" customFormat="1" ht="37.5" customHeight="1" x14ac:dyDescent="0.2">
      <c r="A80" s="20"/>
      <c r="B80" s="5" t="s">
        <v>138</v>
      </c>
      <c r="C80" s="5" t="s">
        <v>139</v>
      </c>
      <c r="D80" s="33">
        <v>240303.3</v>
      </c>
      <c r="E80" s="40">
        <v>288.2</v>
      </c>
      <c r="F80" s="23">
        <f t="shared" si="22"/>
        <v>240591.5</v>
      </c>
      <c r="G80" s="40">
        <v>7800.3</v>
      </c>
      <c r="H80" s="40">
        <f>F80+G81</f>
        <v>242841.5</v>
      </c>
      <c r="I80" s="47">
        <v>66980</v>
      </c>
      <c r="J80" s="23">
        <f t="shared" ref="J80:J85" si="29">H80+I80</f>
        <v>309821.5</v>
      </c>
      <c r="K80" s="40">
        <f t="shared" si="19"/>
        <v>75068.5</v>
      </c>
      <c r="L80" s="48">
        <f t="shared" si="27"/>
        <v>128.92935719151589</v>
      </c>
      <c r="M80" s="48">
        <f t="shared" si="28"/>
        <v>127.58177659090396</v>
      </c>
    </row>
    <row r="81" spans="1:13" ht="37.5" customHeight="1" x14ac:dyDescent="0.2">
      <c r="A81" s="18"/>
      <c r="B81" s="5" t="s">
        <v>140</v>
      </c>
      <c r="C81" s="5" t="s">
        <v>141</v>
      </c>
      <c r="D81" s="33">
        <v>48546.9</v>
      </c>
      <c r="E81" s="40"/>
      <c r="F81" s="23">
        <f t="shared" si="22"/>
        <v>48546.9</v>
      </c>
      <c r="G81" s="40">
        <v>2250</v>
      </c>
      <c r="H81" s="23">
        <f>F81+G82</f>
        <v>161528</v>
      </c>
      <c r="I81" s="43"/>
      <c r="J81" s="23">
        <f t="shared" si="29"/>
        <v>161528</v>
      </c>
      <c r="K81" s="23">
        <f t="shared" si="19"/>
        <v>2250</v>
      </c>
      <c r="L81" s="9">
        <f t="shared" si="27"/>
        <v>332.72567352395311</v>
      </c>
      <c r="M81" s="9">
        <f t="shared" si="28"/>
        <v>100</v>
      </c>
    </row>
    <row r="82" spans="1:13" s="49" customFormat="1" ht="18.75" customHeight="1" x14ac:dyDescent="0.2">
      <c r="A82" s="20"/>
      <c r="B82" s="5" t="s">
        <v>142</v>
      </c>
      <c r="C82" s="5" t="s">
        <v>143</v>
      </c>
      <c r="D82" s="33">
        <v>37660.400000000001</v>
      </c>
      <c r="E82" s="40">
        <v>-1667.6</v>
      </c>
      <c r="F82" s="23">
        <f t="shared" si="22"/>
        <v>35992.800000000003</v>
      </c>
      <c r="G82" s="40">
        <v>112981.1</v>
      </c>
      <c r="H82" s="40">
        <f>F82+G83</f>
        <v>36306.9</v>
      </c>
      <c r="I82" s="47">
        <v>-4496.8999999999996</v>
      </c>
      <c r="J82" s="23">
        <f t="shared" si="29"/>
        <v>31810</v>
      </c>
      <c r="K82" s="40">
        <f t="shared" si="19"/>
        <v>106816.6</v>
      </c>
      <c r="L82" s="48">
        <f t="shared" si="27"/>
        <v>84.465380080933812</v>
      </c>
      <c r="M82" s="48">
        <f t="shared" si="28"/>
        <v>87.6142000556368</v>
      </c>
    </row>
    <row r="83" spans="1:13" s="49" customFormat="1" ht="37.5" customHeight="1" x14ac:dyDescent="0.2">
      <c r="A83" s="20"/>
      <c r="B83" s="5" t="s">
        <v>17</v>
      </c>
      <c r="C83" s="5" t="s">
        <v>144</v>
      </c>
      <c r="D83" s="33">
        <v>62293.8</v>
      </c>
      <c r="E83" s="40">
        <v>373.7</v>
      </c>
      <c r="F83" s="23">
        <f t="shared" si="22"/>
        <v>62667.5</v>
      </c>
      <c r="G83" s="40">
        <v>314.10000000000002</v>
      </c>
      <c r="H83" s="40">
        <f>F83+G83</f>
        <v>62981.599999999999</v>
      </c>
      <c r="I83" s="47">
        <v>4416.7</v>
      </c>
      <c r="J83" s="23">
        <f t="shared" si="29"/>
        <v>67398.3</v>
      </c>
      <c r="K83" s="40">
        <f t="shared" si="19"/>
        <v>5104.5</v>
      </c>
      <c r="L83" s="48">
        <f t="shared" si="27"/>
        <v>108.19423441819249</v>
      </c>
      <c r="M83" s="48">
        <f t="shared" si="28"/>
        <v>107.01268306934088</v>
      </c>
    </row>
    <row r="84" spans="1:13" s="49" customFormat="1" ht="56.25" customHeight="1" x14ac:dyDescent="0.2">
      <c r="A84" s="20"/>
      <c r="B84" s="5" t="s">
        <v>145</v>
      </c>
      <c r="C84" s="5" t="s">
        <v>146</v>
      </c>
      <c r="D84" s="33">
        <v>1540885</v>
      </c>
      <c r="E84" s="40"/>
      <c r="F84" s="23">
        <f t="shared" si="22"/>
        <v>1540885</v>
      </c>
      <c r="G84" s="40">
        <v>55200</v>
      </c>
      <c r="H84" s="40">
        <f>F84+G84</f>
        <v>1596085</v>
      </c>
      <c r="I84" s="47">
        <v>56</v>
      </c>
      <c r="J84" s="23">
        <f t="shared" si="29"/>
        <v>1596141</v>
      </c>
      <c r="K84" s="40">
        <f t="shared" si="19"/>
        <v>55256</v>
      </c>
      <c r="L84" s="48">
        <f t="shared" si="27"/>
        <v>103.58599116741354</v>
      </c>
      <c r="M84" s="48">
        <f t="shared" si="28"/>
        <v>100.0035085850691</v>
      </c>
    </row>
    <row r="85" spans="1:13" s="49" customFormat="1" ht="37.5" customHeight="1" x14ac:dyDescent="0.2">
      <c r="A85" s="20"/>
      <c r="B85" s="5" t="s">
        <v>147</v>
      </c>
      <c r="C85" s="5" t="s">
        <v>148</v>
      </c>
      <c r="D85" s="33">
        <v>75498.600000000006</v>
      </c>
      <c r="E85" s="40"/>
      <c r="F85" s="23">
        <f t="shared" si="22"/>
        <v>75498.600000000006</v>
      </c>
      <c r="G85" s="40">
        <v>96900</v>
      </c>
      <c r="H85" s="40">
        <f>F85+G85</f>
        <v>172398.6</v>
      </c>
      <c r="I85" s="47">
        <v>-56</v>
      </c>
      <c r="J85" s="23">
        <f t="shared" si="29"/>
        <v>172342.6</v>
      </c>
      <c r="K85" s="40">
        <f t="shared" si="19"/>
        <v>96844</v>
      </c>
      <c r="L85" s="48">
        <f t="shared" si="27"/>
        <v>228.27257723984283</v>
      </c>
      <c r="M85" s="48">
        <f t="shared" si="28"/>
        <v>99.967517137610159</v>
      </c>
    </row>
    <row r="86" spans="1:13" ht="18.75" customHeight="1" x14ac:dyDescent="0.2">
      <c r="A86" s="18"/>
      <c r="B86" s="37" t="s">
        <v>296</v>
      </c>
      <c r="C86" s="5" t="s">
        <v>297</v>
      </c>
      <c r="D86" s="34"/>
      <c r="E86" s="40"/>
      <c r="F86" s="23"/>
      <c r="G86" s="40"/>
      <c r="H86" s="23"/>
      <c r="I86" s="43"/>
      <c r="J86" s="23"/>
      <c r="K86" s="23">
        <f t="shared" si="19"/>
        <v>0</v>
      </c>
      <c r="L86" s="9"/>
      <c r="M86" s="9"/>
    </row>
    <row r="87" spans="1:13" ht="37.5" customHeight="1" x14ac:dyDescent="0.2">
      <c r="A87" s="18"/>
      <c r="B87" s="5" t="s">
        <v>149</v>
      </c>
      <c r="C87" s="5" t="s">
        <v>150</v>
      </c>
      <c r="D87" s="33">
        <v>618853.6</v>
      </c>
      <c r="E87" s="40">
        <v>-382566.2</v>
      </c>
      <c r="F87" s="23">
        <f t="shared" si="22"/>
        <v>236287.39999999997</v>
      </c>
      <c r="G87" s="40">
        <v>-69538.899999999994</v>
      </c>
      <c r="H87" s="23">
        <f>F87+G87</f>
        <v>166748.49999999997</v>
      </c>
      <c r="I87" s="43"/>
      <c r="J87" s="23">
        <f>H87+I87</f>
        <v>166748.49999999997</v>
      </c>
      <c r="K87" s="23">
        <f t="shared" si="19"/>
        <v>-452105.1</v>
      </c>
      <c r="L87" s="9">
        <f t="shared" si="27"/>
        <v>26.944741050225769</v>
      </c>
      <c r="M87" s="9">
        <f t="shared" si="28"/>
        <v>100</v>
      </c>
    </row>
    <row r="88" spans="1:13" ht="37.5" customHeight="1" x14ac:dyDescent="0.2">
      <c r="A88" s="20"/>
      <c r="B88" s="5" t="s">
        <v>315</v>
      </c>
      <c r="C88" s="5" t="s">
        <v>316</v>
      </c>
      <c r="E88" s="40">
        <v>52141.8</v>
      </c>
      <c r="F88" s="23">
        <f t="shared" si="22"/>
        <v>52141.8</v>
      </c>
      <c r="G88" s="40"/>
      <c r="H88" s="23">
        <f>F88+G88</f>
        <v>52141.8</v>
      </c>
      <c r="I88" s="43"/>
      <c r="J88" s="23"/>
      <c r="K88" s="23">
        <f t="shared" si="19"/>
        <v>52141.8</v>
      </c>
      <c r="L88" s="9"/>
      <c r="M88" s="9">
        <f t="shared" si="28"/>
        <v>0</v>
      </c>
    </row>
    <row r="89" spans="1:13" s="1" customFormat="1" ht="56.25" x14ac:dyDescent="0.2">
      <c r="A89" s="19">
        <v>13</v>
      </c>
      <c r="B89" s="4" t="s">
        <v>151</v>
      </c>
      <c r="C89" s="4" t="s">
        <v>152</v>
      </c>
      <c r="D89" s="32">
        <v>165263</v>
      </c>
      <c r="E89" s="23"/>
      <c r="F89" s="23">
        <f t="shared" si="22"/>
        <v>165263</v>
      </c>
      <c r="G89" s="23">
        <v>9160</v>
      </c>
      <c r="H89" s="23">
        <f>F89+G89</f>
        <v>174423</v>
      </c>
      <c r="I89" s="43">
        <v>7196.5</v>
      </c>
      <c r="J89" s="23">
        <f t="shared" ref="J89:J91" si="30">H89+I89</f>
        <v>181619.5</v>
      </c>
      <c r="K89" s="23">
        <f t="shared" si="19"/>
        <v>16356.5</v>
      </c>
      <c r="L89" s="9">
        <f t="shared" si="27"/>
        <v>109.89725467890574</v>
      </c>
      <c r="M89" s="9">
        <f t="shared" si="28"/>
        <v>104.12588936092145</v>
      </c>
    </row>
    <row r="90" spans="1:13" s="49" customFormat="1" ht="56.25" customHeight="1" x14ac:dyDescent="0.2">
      <c r="A90" s="20"/>
      <c r="B90" s="37" t="s">
        <v>153</v>
      </c>
      <c r="C90" s="5" t="s">
        <v>154</v>
      </c>
      <c r="D90" s="34"/>
      <c r="E90" s="40"/>
      <c r="F90" s="23"/>
      <c r="G90" s="40">
        <v>9160</v>
      </c>
      <c r="H90" s="40">
        <f>F90+G90</f>
        <v>9160</v>
      </c>
      <c r="I90" s="47">
        <v>6196.5</v>
      </c>
      <c r="J90" s="23">
        <f t="shared" si="30"/>
        <v>15356.5</v>
      </c>
      <c r="K90" s="40">
        <f t="shared" si="19"/>
        <v>15356.5</v>
      </c>
      <c r="L90" s="9"/>
      <c r="M90" s="48">
        <f t="shared" si="28"/>
        <v>167.64737991266375</v>
      </c>
    </row>
    <row r="91" spans="1:13" s="49" customFormat="1" ht="37.5" customHeight="1" x14ac:dyDescent="0.2">
      <c r="A91" s="20"/>
      <c r="B91" s="37" t="s">
        <v>155</v>
      </c>
      <c r="C91" s="5" t="s">
        <v>156</v>
      </c>
      <c r="D91" s="34"/>
      <c r="E91" s="40"/>
      <c r="F91" s="23"/>
      <c r="G91" s="40"/>
      <c r="H91" s="40"/>
      <c r="I91" s="47">
        <v>1000</v>
      </c>
      <c r="J91" s="23">
        <f t="shared" si="30"/>
        <v>1000</v>
      </c>
      <c r="K91" s="40">
        <f t="shared" si="19"/>
        <v>1000</v>
      </c>
      <c r="L91" s="9"/>
      <c r="M91" s="48"/>
    </row>
    <row r="92" spans="1:13" ht="37.5" customHeight="1" x14ac:dyDescent="0.2">
      <c r="A92" s="18"/>
      <c r="B92" s="5" t="s">
        <v>157</v>
      </c>
      <c r="C92" s="5" t="s">
        <v>158</v>
      </c>
      <c r="D92" s="33">
        <v>165263</v>
      </c>
      <c r="E92" s="40"/>
      <c r="F92" s="23">
        <f t="shared" si="22"/>
        <v>165263</v>
      </c>
      <c r="G92" s="40"/>
      <c r="H92" s="23">
        <f t="shared" ref="H92:H104" si="31">F92+G92</f>
        <v>165263</v>
      </c>
      <c r="I92" s="43"/>
      <c r="J92" s="23"/>
      <c r="K92" s="23">
        <f t="shared" si="19"/>
        <v>0</v>
      </c>
      <c r="L92" s="9"/>
      <c r="M92" s="9"/>
    </row>
    <row r="93" spans="1:13" s="1" customFormat="1" ht="56.25" x14ac:dyDescent="0.2">
      <c r="A93" s="19">
        <v>14</v>
      </c>
      <c r="B93" s="4" t="s">
        <v>159</v>
      </c>
      <c r="C93" s="4" t="s">
        <v>160</v>
      </c>
      <c r="D93" s="32">
        <v>7148753</v>
      </c>
      <c r="E93" s="23">
        <v>2573696</v>
      </c>
      <c r="F93" s="23">
        <f t="shared" si="22"/>
        <v>9722449</v>
      </c>
      <c r="G93" s="23">
        <v>223032.2</v>
      </c>
      <c r="H93" s="23">
        <f t="shared" si="31"/>
        <v>9945481.1999999993</v>
      </c>
      <c r="I93" s="43">
        <v>523755.1</v>
      </c>
      <c r="J93" s="23">
        <f t="shared" ref="J93:J96" si="32">H93+I93</f>
        <v>10469236.299999999</v>
      </c>
      <c r="K93" s="23">
        <f t="shared" si="19"/>
        <v>3320483.3000000003</v>
      </c>
      <c r="L93" s="9">
        <f t="shared" si="27"/>
        <v>146.44842673960059</v>
      </c>
      <c r="M93" s="9">
        <f t="shared" si="28"/>
        <v>105.26626202862863</v>
      </c>
    </row>
    <row r="94" spans="1:13" s="49" customFormat="1" ht="18.75" customHeight="1" x14ac:dyDescent="0.2">
      <c r="A94" s="20"/>
      <c r="B94" s="5" t="s">
        <v>161</v>
      </c>
      <c r="C94" s="5" t="s">
        <v>162</v>
      </c>
      <c r="D94" s="33">
        <v>444404</v>
      </c>
      <c r="E94" s="40">
        <v>12797</v>
      </c>
      <c r="F94" s="23">
        <f t="shared" si="22"/>
        <v>457201</v>
      </c>
      <c r="G94" s="40">
        <v>217179.2</v>
      </c>
      <c r="H94" s="40">
        <f t="shared" si="31"/>
        <v>674380.2</v>
      </c>
      <c r="I94" s="47">
        <v>180363.1</v>
      </c>
      <c r="J94" s="23">
        <f t="shared" si="32"/>
        <v>854743.29999999993</v>
      </c>
      <c r="K94" s="40">
        <f t="shared" si="19"/>
        <v>410339.30000000005</v>
      </c>
      <c r="L94" s="48">
        <f t="shared" si="27"/>
        <v>192.3347449617915</v>
      </c>
      <c r="M94" s="48">
        <f t="shared" si="28"/>
        <v>126.7450171283202</v>
      </c>
    </row>
    <row r="95" spans="1:13" s="49" customFormat="1" ht="18.75" customHeight="1" x14ac:dyDescent="0.2">
      <c r="A95" s="20"/>
      <c r="B95" s="5" t="s">
        <v>163</v>
      </c>
      <c r="C95" s="5" t="s">
        <v>164</v>
      </c>
      <c r="D95" s="33">
        <v>6315910</v>
      </c>
      <c r="E95" s="40">
        <v>2463618.2000000002</v>
      </c>
      <c r="F95" s="23">
        <f t="shared" si="22"/>
        <v>8779528.1999999993</v>
      </c>
      <c r="G95" s="40"/>
      <c r="H95" s="40">
        <f t="shared" si="31"/>
        <v>8779528.1999999993</v>
      </c>
      <c r="I95" s="47">
        <v>298408.7</v>
      </c>
      <c r="J95" s="23">
        <f t="shared" si="32"/>
        <v>9077936.8999999985</v>
      </c>
      <c r="K95" s="40">
        <f t="shared" si="19"/>
        <v>2762026.9000000004</v>
      </c>
      <c r="L95" s="48">
        <f t="shared" si="27"/>
        <v>143.73125804515894</v>
      </c>
      <c r="M95" s="48">
        <f t="shared" si="28"/>
        <v>103.3989149895321</v>
      </c>
    </row>
    <row r="96" spans="1:13" s="49" customFormat="1" ht="37.5" customHeight="1" x14ac:dyDescent="0.2">
      <c r="A96" s="20"/>
      <c r="B96" s="5" t="s">
        <v>17</v>
      </c>
      <c r="C96" s="5" t="s">
        <v>165</v>
      </c>
      <c r="D96" s="33">
        <v>28362.6</v>
      </c>
      <c r="E96" s="40">
        <v>368.9</v>
      </c>
      <c r="F96" s="23">
        <f t="shared" si="22"/>
        <v>28731.5</v>
      </c>
      <c r="G96" s="40"/>
      <c r="H96" s="40">
        <f t="shared" si="31"/>
        <v>28731.5</v>
      </c>
      <c r="I96" s="47">
        <v>3392</v>
      </c>
      <c r="J96" s="23">
        <f t="shared" si="32"/>
        <v>32123.5</v>
      </c>
      <c r="K96" s="40">
        <f t="shared" si="19"/>
        <v>3760.9</v>
      </c>
      <c r="L96" s="48">
        <f t="shared" si="27"/>
        <v>113.26006783581195</v>
      </c>
      <c r="M96" s="48">
        <f t="shared" si="28"/>
        <v>111.80585768233473</v>
      </c>
    </row>
    <row r="97" spans="1:13" s="49" customFormat="1" ht="37.5" customHeight="1" x14ac:dyDescent="0.2">
      <c r="A97" s="20"/>
      <c r="B97" s="5" t="s">
        <v>166</v>
      </c>
      <c r="C97" s="5" t="s">
        <v>167</v>
      </c>
      <c r="D97" s="33">
        <v>360076.4</v>
      </c>
      <c r="E97" s="40">
        <v>96911.9</v>
      </c>
      <c r="F97" s="23">
        <f t="shared" si="22"/>
        <v>456988.30000000005</v>
      </c>
      <c r="G97" s="40">
        <v>5853</v>
      </c>
      <c r="H97" s="40">
        <f t="shared" si="31"/>
        <v>462841.30000000005</v>
      </c>
      <c r="I97" s="47">
        <v>41591.300000000003</v>
      </c>
      <c r="J97" s="23">
        <f t="shared" ref="J97:J101" si="33">H97+I97</f>
        <v>504432.60000000003</v>
      </c>
      <c r="K97" s="40">
        <f t="shared" si="19"/>
        <v>144356.20000000001</v>
      </c>
      <c r="L97" s="48">
        <f t="shared" si="27"/>
        <v>140.09043636294965</v>
      </c>
      <c r="M97" s="48">
        <f t="shared" si="28"/>
        <v>108.98608227053204</v>
      </c>
    </row>
    <row r="98" spans="1:13" s="1" customFormat="1" ht="56.25" x14ac:dyDescent="0.2">
      <c r="A98" s="19">
        <v>15</v>
      </c>
      <c r="B98" s="4" t="s">
        <v>168</v>
      </c>
      <c r="C98" s="4" t="s">
        <v>169</v>
      </c>
      <c r="D98" s="32">
        <v>499673.3</v>
      </c>
      <c r="E98" s="23">
        <v>1281.8</v>
      </c>
      <c r="F98" s="23">
        <f t="shared" si="22"/>
        <v>500955.1</v>
      </c>
      <c r="G98" s="23">
        <v>124135.7</v>
      </c>
      <c r="H98" s="23">
        <f t="shared" si="31"/>
        <v>625090.79999999993</v>
      </c>
      <c r="I98" s="43">
        <v>310803</v>
      </c>
      <c r="J98" s="23">
        <f t="shared" si="33"/>
        <v>935893.79999999993</v>
      </c>
      <c r="K98" s="23">
        <f t="shared" si="19"/>
        <v>436220.5</v>
      </c>
      <c r="L98" s="9">
        <f t="shared" si="27"/>
        <v>187.30114256655298</v>
      </c>
      <c r="M98" s="9">
        <f t="shared" si="28"/>
        <v>149.72125649585627</v>
      </c>
    </row>
    <row r="99" spans="1:13" s="49" customFormat="1" ht="58.5" customHeight="1" x14ac:dyDescent="0.2">
      <c r="A99" s="20"/>
      <c r="B99" s="5" t="s">
        <v>170</v>
      </c>
      <c r="C99" s="5" t="s">
        <v>171</v>
      </c>
      <c r="D99" s="33">
        <v>210000</v>
      </c>
      <c r="E99" s="40"/>
      <c r="F99" s="23">
        <f t="shared" si="22"/>
        <v>210000</v>
      </c>
      <c r="G99" s="40">
        <v>113849</v>
      </c>
      <c r="H99" s="40">
        <f t="shared" si="31"/>
        <v>323849</v>
      </c>
      <c r="I99" s="47">
        <v>221009</v>
      </c>
      <c r="J99" s="23">
        <f t="shared" si="33"/>
        <v>544858</v>
      </c>
      <c r="K99" s="40">
        <f t="shared" si="19"/>
        <v>334858</v>
      </c>
      <c r="L99" s="48">
        <f t="shared" si="27"/>
        <v>259.45619047619044</v>
      </c>
      <c r="M99" s="48">
        <f t="shared" si="28"/>
        <v>168.24445960926232</v>
      </c>
    </row>
    <row r="100" spans="1:13" s="49" customFormat="1" ht="76.5" customHeight="1" x14ac:dyDescent="0.2">
      <c r="A100" s="20"/>
      <c r="B100" s="5" t="s">
        <v>172</v>
      </c>
      <c r="C100" s="5" t="s">
        <v>173</v>
      </c>
      <c r="D100" s="33">
        <v>43150.9</v>
      </c>
      <c r="E100" s="40">
        <v>617.6</v>
      </c>
      <c r="F100" s="23">
        <f t="shared" si="22"/>
        <v>43768.5</v>
      </c>
      <c r="G100" s="40">
        <v>5500</v>
      </c>
      <c r="H100" s="40">
        <f t="shared" si="31"/>
        <v>49268.5</v>
      </c>
      <c r="I100" s="47">
        <v>22956.3</v>
      </c>
      <c r="J100" s="23">
        <f t="shared" si="33"/>
        <v>72224.800000000003</v>
      </c>
      <c r="K100" s="40">
        <f t="shared" si="19"/>
        <v>29073.9</v>
      </c>
      <c r="L100" s="48">
        <f t="shared" si="27"/>
        <v>167.37727370692153</v>
      </c>
      <c r="M100" s="48">
        <f t="shared" si="28"/>
        <v>146.59427423201436</v>
      </c>
    </row>
    <row r="101" spans="1:13" s="49" customFormat="1" ht="39.75" customHeight="1" x14ac:dyDescent="0.2">
      <c r="A101" s="20"/>
      <c r="B101" s="5" t="s">
        <v>17</v>
      </c>
      <c r="C101" s="5" t="s">
        <v>174</v>
      </c>
      <c r="D101" s="33">
        <v>26235.9</v>
      </c>
      <c r="E101" s="40">
        <v>664.2</v>
      </c>
      <c r="F101" s="23">
        <f t="shared" si="22"/>
        <v>26900.100000000002</v>
      </c>
      <c r="G101" s="40"/>
      <c r="H101" s="40">
        <f t="shared" si="31"/>
        <v>26900.100000000002</v>
      </c>
      <c r="I101" s="47">
        <v>3451.1</v>
      </c>
      <c r="J101" s="23">
        <f t="shared" si="33"/>
        <v>30351.200000000001</v>
      </c>
      <c r="K101" s="40">
        <f t="shared" si="19"/>
        <v>4115.3</v>
      </c>
      <c r="L101" s="48">
        <f t="shared" si="27"/>
        <v>115.68575882664594</v>
      </c>
      <c r="M101" s="48">
        <f t="shared" si="28"/>
        <v>112.82932033709912</v>
      </c>
    </row>
    <row r="102" spans="1:13" ht="18.75" customHeight="1" x14ac:dyDescent="0.2">
      <c r="A102" s="18"/>
      <c r="B102" s="5" t="s">
        <v>175</v>
      </c>
      <c r="C102" s="5" t="s">
        <v>176</v>
      </c>
      <c r="D102" s="33">
        <v>4690.7</v>
      </c>
      <c r="E102" s="40"/>
      <c r="F102" s="23">
        <f t="shared" si="22"/>
        <v>4690.7</v>
      </c>
      <c r="G102" s="40"/>
      <c r="H102" s="23">
        <f t="shared" si="31"/>
        <v>4690.7</v>
      </c>
      <c r="I102" s="43"/>
      <c r="J102" s="23"/>
      <c r="K102" s="23"/>
      <c r="L102" s="9"/>
      <c r="M102" s="9"/>
    </row>
    <row r="103" spans="1:13" s="49" customFormat="1" ht="57.75" customHeight="1" x14ac:dyDescent="0.2">
      <c r="A103" s="20"/>
      <c r="B103" s="5" t="s">
        <v>306</v>
      </c>
      <c r="C103" s="5" t="s">
        <v>307</v>
      </c>
      <c r="D103" s="33">
        <v>215595.8</v>
      </c>
      <c r="E103" s="40"/>
      <c r="F103" s="23">
        <f t="shared" si="22"/>
        <v>215595.8</v>
      </c>
      <c r="G103" s="40">
        <v>4786.7</v>
      </c>
      <c r="H103" s="40">
        <f t="shared" si="31"/>
        <v>220382.5</v>
      </c>
      <c r="I103" s="47">
        <v>63386.6</v>
      </c>
      <c r="J103" s="23">
        <f t="shared" ref="J103:J104" si="34">H103+I103</f>
        <v>283769.09999999998</v>
      </c>
      <c r="K103" s="40">
        <f t="shared" si="19"/>
        <v>68173.3</v>
      </c>
      <c r="L103" s="48">
        <f t="shared" si="27"/>
        <v>131.62088500796398</v>
      </c>
      <c r="M103" s="48">
        <f t="shared" si="28"/>
        <v>128.7620841037741</v>
      </c>
    </row>
    <row r="104" spans="1:13" s="1" customFormat="1" ht="56.25" x14ac:dyDescent="0.2">
      <c r="A104" s="19">
        <v>16</v>
      </c>
      <c r="B104" s="4" t="s">
        <v>177</v>
      </c>
      <c r="C104" s="4" t="s">
        <v>178</v>
      </c>
      <c r="D104" s="32">
        <v>54970.3</v>
      </c>
      <c r="E104" s="23">
        <v>942</v>
      </c>
      <c r="F104" s="23">
        <f t="shared" si="22"/>
        <v>55912.3</v>
      </c>
      <c r="G104" s="23">
        <v>738.5</v>
      </c>
      <c r="H104" s="23">
        <f t="shared" si="31"/>
        <v>56650.8</v>
      </c>
      <c r="I104" s="43">
        <v>14736.5</v>
      </c>
      <c r="J104" s="23">
        <f t="shared" si="34"/>
        <v>71387.3</v>
      </c>
      <c r="K104" s="23">
        <f t="shared" si="19"/>
        <v>16417</v>
      </c>
      <c r="L104" s="9">
        <f t="shared" si="27"/>
        <v>129.8652181268794</v>
      </c>
      <c r="M104" s="9">
        <f t="shared" si="28"/>
        <v>126.01287183940914</v>
      </c>
    </row>
    <row r="105" spans="1:13" s="1" customFormat="1" ht="56.25" customHeight="1" x14ac:dyDescent="0.2">
      <c r="A105" s="19"/>
      <c r="B105" s="5" t="s">
        <v>298</v>
      </c>
      <c r="C105" s="7">
        <v>2510000000</v>
      </c>
      <c r="D105" s="34"/>
      <c r="E105" s="40"/>
      <c r="F105" s="23"/>
      <c r="G105" s="40"/>
      <c r="H105" s="23"/>
      <c r="I105" s="43"/>
      <c r="J105" s="23"/>
      <c r="K105" s="23"/>
      <c r="L105" s="9"/>
      <c r="M105" s="9"/>
    </row>
    <row r="106" spans="1:13" ht="37.5" customHeight="1" x14ac:dyDescent="0.2">
      <c r="A106" s="18"/>
      <c r="B106" s="5" t="s">
        <v>179</v>
      </c>
      <c r="C106" s="5" t="s">
        <v>180</v>
      </c>
      <c r="D106" s="33">
        <v>3553.6</v>
      </c>
      <c r="E106" s="40"/>
      <c r="F106" s="23">
        <f t="shared" si="22"/>
        <v>3553.6</v>
      </c>
      <c r="G106" s="40"/>
      <c r="H106" s="23">
        <f t="shared" ref="H106:H147" si="35">F106+G106</f>
        <v>3553.6</v>
      </c>
      <c r="I106" s="43"/>
      <c r="J106" s="23"/>
      <c r="K106" s="23"/>
      <c r="L106" s="9"/>
      <c r="M106" s="9"/>
    </row>
    <row r="107" spans="1:13" s="49" customFormat="1" ht="37.5" customHeight="1" x14ac:dyDescent="0.2">
      <c r="A107" s="20"/>
      <c r="B107" s="5" t="s">
        <v>17</v>
      </c>
      <c r="C107" s="5" t="s">
        <v>181</v>
      </c>
      <c r="D107" s="33">
        <v>30153.599999999999</v>
      </c>
      <c r="E107" s="40">
        <v>942</v>
      </c>
      <c r="F107" s="23">
        <f t="shared" si="22"/>
        <v>31095.599999999999</v>
      </c>
      <c r="G107" s="40">
        <v>600.1</v>
      </c>
      <c r="H107" s="40">
        <f t="shared" si="35"/>
        <v>31695.699999999997</v>
      </c>
      <c r="I107" s="47">
        <v>4015.7</v>
      </c>
      <c r="J107" s="23">
        <f t="shared" ref="J107:J112" si="36">H107+I107</f>
        <v>35711.399999999994</v>
      </c>
      <c r="K107" s="40">
        <f t="shared" si="19"/>
        <v>5557.7999999999993</v>
      </c>
      <c r="L107" s="48">
        <f t="shared" si="27"/>
        <v>118.43163005412288</v>
      </c>
      <c r="M107" s="48">
        <f t="shared" si="28"/>
        <v>112.66954192524537</v>
      </c>
    </row>
    <row r="108" spans="1:13" s="49" customFormat="1" ht="21.75" customHeight="1" x14ac:dyDescent="0.2">
      <c r="A108" s="20"/>
      <c r="B108" s="5" t="s">
        <v>182</v>
      </c>
      <c r="C108" s="5" t="s">
        <v>183</v>
      </c>
      <c r="D108" s="33">
        <v>21263.1</v>
      </c>
      <c r="E108" s="40"/>
      <c r="F108" s="23">
        <f t="shared" si="22"/>
        <v>21263.1</v>
      </c>
      <c r="G108" s="40">
        <v>138.4</v>
      </c>
      <c r="H108" s="40">
        <f t="shared" si="35"/>
        <v>21401.5</v>
      </c>
      <c r="I108" s="47">
        <v>10720.8</v>
      </c>
      <c r="J108" s="23">
        <f t="shared" si="36"/>
        <v>32122.3</v>
      </c>
      <c r="K108" s="40">
        <f t="shared" si="19"/>
        <v>10859.199999999999</v>
      </c>
      <c r="L108" s="48">
        <f t="shared" si="27"/>
        <v>151.07063410321166</v>
      </c>
      <c r="M108" s="48">
        <f t="shared" si="28"/>
        <v>150.09368502207789</v>
      </c>
    </row>
    <row r="109" spans="1:13" s="1" customFormat="1" ht="56.25" x14ac:dyDescent="0.2">
      <c r="A109" s="19">
        <v>17</v>
      </c>
      <c r="B109" s="4" t="s">
        <v>184</v>
      </c>
      <c r="C109" s="4" t="s">
        <v>185</v>
      </c>
      <c r="D109" s="32">
        <v>4707318.8</v>
      </c>
      <c r="E109" s="23">
        <v>1604214.1</v>
      </c>
      <c r="F109" s="23">
        <f t="shared" si="22"/>
        <v>6311532.9000000004</v>
      </c>
      <c r="G109" s="23">
        <v>1113072.7</v>
      </c>
      <c r="H109" s="23">
        <f t="shared" si="35"/>
        <v>7424605.6000000006</v>
      </c>
      <c r="I109" s="43">
        <v>1064003.8</v>
      </c>
      <c r="J109" s="23">
        <f t="shared" si="36"/>
        <v>8488609.4000000004</v>
      </c>
      <c r="K109" s="23">
        <f t="shared" si="19"/>
        <v>3781290.5999999996</v>
      </c>
      <c r="L109" s="9">
        <f t="shared" si="27"/>
        <v>180.32790555846782</v>
      </c>
      <c r="M109" s="9">
        <f t="shared" si="28"/>
        <v>114.33077872850241</v>
      </c>
    </row>
    <row r="110" spans="1:13" s="49" customFormat="1" ht="37.5" customHeight="1" x14ac:dyDescent="0.2">
      <c r="A110" s="20"/>
      <c r="B110" s="5" t="s">
        <v>186</v>
      </c>
      <c r="C110" s="5" t="s">
        <v>187</v>
      </c>
      <c r="D110" s="34">
        <v>343038.7</v>
      </c>
      <c r="E110" s="40">
        <v>41599.699999999997</v>
      </c>
      <c r="F110" s="23">
        <f t="shared" si="22"/>
        <v>384638.4</v>
      </c>
      <c r="G110" s="40">
        <v>3000</v>
      </c>
      <c r="H110" s="40">
        <f t="shared" si="35"/>
        <v>387638.4</v>
      </c>
      <c r="I110" s="47">
        <v>151928.9</v>
      </c>
      <c r="J110" s="23">
        <f t="shared" si="36"/>
        <v>539567.30000000005</v>
      </c>
      <c r="K110" s="40">
        <f t="shared" si="19"/>
        <v>196528.59999999998</v>
      </c>
      <c r="L110" s="48">
        <f t="shared" si="27"/>
        <v>157.29050395771674</v>
      </c>
      <c r="M110" s="48">
        <f t="shared" si="28"/>
        <v>139.19345967788536</v>
      </c>
    </row>
    <row r="111" spans="1:13" s="49" customFormat="1" ht="56.25" customHeight="1" x14ac:dyDescent="0.2">
      <c r="A111" s="20"/>
      <c r="B111" s="5" t="s">
        <v>188</v>
      </c>
      <c r="C111" s="5" t="s">
        <v>189</v>
      </c>
      <c r="D111" s="34">
        <v>149599.20000000001</v>
      </c>
      <c r="E111" s="40">
        <v>82416.100000000006</v>
      </c>
      <c r="F111" s="23">
        <f t="shared" si="22"/>
        <v>232015.30000000002</v>
      </c>
      <c r="G111" s="40">
        <v>658486.6</v>
      </c>
      <c r="H111" s="40">
        <f t="shared" si="35"/>
        <v>890501.9</v>
      </c>
      <c r="I111" s="47">
        <v>117405.2</v>
      </c>
      <c r="J111" s="23">
        <f t="shared" si="36"/>
        <v>1007907.1</v>
      </c>
      <c r="K111" s="40">
        <f t="shared" si="19"/>
        <v>858307.89999999991</v>
      </c>
      <c r="L111" s="48">
        <f t="shared" si="27"/>
        <v>673.7382953919539</v>
      </c>
      <c r="M111" s="48">
        <f t="shared" si="28"/>
        <v>113.18416052790006</v>
      </c>
    </row>
    <row r="112" spans="1:13" ht="37.5" customHeight="1" x14ac:dyDescent="0.2">
      <c r="A112" s="18"/>
      <c r="B112" s="5" t="s">
        <v>190</v>
      </c>
      <c r="C112" s="5" t="s">
        <v>191</v>
      </c>
      <c r="D112" s="34">
        <v>588280</v>
      </c>
      <c r="E112" s="40">
        <v>1328000</v>
      </c>
      <c r="F112" s="23">
        <f t="shared" si="22"/>
        <v>1916280</v>
      </c>
      <c r="G112" s="40"/>
      <c r="H112" s="23">
        <f t="shared" si="35"/>
        <v>1916280</v>
      </c>
      <c r="I112" s="43"/>
      <c r="J112" s="23">
        <f t="shared" si="36"/>
        <v>1916280</v>
      </c>
      <c r="K112" s="23">
        <f t="shared" si="19"/>
        <v>1328000</v>
      </c>
      <c r="L112" s="9">
        <f t="shared" si="27"/>
        <v>325.74284354389067</v>
      </c>
      <c r="M112" s="9">
        <f t="shared" si="28"/>
        <v>100</v>
      </c>
    </row>
    <row r="113" spans="1:13" s="49" customFormat="1" ht="75" customHeight="1" x14ac:dyDescent="0.2">
      <c r="A113" s="20"/>
      <c r="B113" s="5" t="s">
        <v>192</v>
      </c>
      <c r="C113" s="5" t="s">
        <v>193</v>
      </c>
      <c r="D113" s="34">
        <v>3467702</v>
      </c>
      <c r="E113" s="40">
        <v>150000</v>
      </c>
      <c r="F113" s="23">
        <f t="shared" si="22"/>
        <v>3617702</v>
      </c>
      <c r="G113" s="40">
        <v>451586.1</v>
      </c>
      <c r="H113" s="40">
        <f t="shared" si="35"/>
        <v>4069288.1</v>
      </c>
      <c r="I113" s="47">
        <v>770000</v>
      </c>
      <c r="J113" s="23">
        <f>H113+I113</f>
        <v>4839288.0999999996</v>
      </c>
      <c r="K113" s="40">
        <f t="shared" si="19"/>
        <v>1371586.1</v>
      </c>
      <c r="L113" s="48">
        <f t="shared" si="27"/>
        <v>139.55317094721516</v>
      </c>
      <c r="M113" s="48">
        <f t="shared" si="28"/>
        <v>118.92222868171953</v>
      </c>
    </row>
    <row r="114" spans="1:13" s="49" customFormat="1" ht="37.5" customHeight="1" x14ac:dyDescent="0.2">
      <c r="A114" s="20"/>
      <c r="B114" s="5" t="s">
        <v>17</v>
      </c>
      <c r="C114" s="5" t="s">
        <v>194</v>
      </c>
      <c r="D114" s="34">
        <v>76320.100000000006</v>
      </c>
      <c r="E114" s="40">
        <v>1175.5</v>
      </c>
      <c r="F114" s="23">
        <f t="shared" si="22"/>
        <v>77495.600000000006</v>
      </c>
      <c r="G114" s="40"/>
      <c r="H114" s="40">
        <f t="shared" si="35"/>
        <v>77495.600000000006</v>
      </c>
      <c r="I114" s="47">
        <v>9524.9</v>
      </c>
      <c r="J114" s="23">
        <f>H114+I114</f>
        <v>87020.5</v>
      </c>
      <c r="K114" s="40">
        <f t="shared" si="19"/>
        <v>10700.4</v>
      </c>
      <c r="L114" s="48">
        <f t="shared" si="27"/>
        <v>114.02042188099857</v>
      </c>
      <c r="M114" s="48">
        <f t="shared" si="28"/>
        <v>112.2908913538317</v>
      </c>
    </row>
    <row r="115" spans="1:13" s="49" customFormat="1" ht="37.5" customHeight="1" x14ac:dyDescent="0.2">
      <c r="A115" s="20"/>
      <c r="B115" s="5" t="s">
        <v>195</v>
      </c>
      <c r="C115" s="5" t="s">
        <v>196</v>
      </c>
      <c r="D115" s="34">
        <v>82378.8</v>
      </c>
      <c r="E115" s="40">
        <v>1022.8</v>
      </c>
      <c r="F115" s="23">
        <f t="shared" si="22"/>
        <v>83401.600000000006</v>
      </c>
      <c r="G115" s="40"/>
      <c r="H115" s="40">
        <f t="shared" si="35"/>
        <v>83401.600000000006</v>
      </c>
      <c r="I115" s="47">
        <v>15144.8</v>
      </c>
      <c r="J115" s="23">
        <f>H115+I115</f>
        <v>98546.400000000009</v>
      </c>
      <c r="K115" s="40">
        <f t="shared" si="19"/>
        <v>16167.599999999999</v>
      </c>
      <c r="L115" s="48">
        <f t="shared" si="27"/>
        <v>119.62592317440897</v>
      </c>
      <c r="M115" s="48">
        <f t="shared" si="28"/>
        <v>118.15888424202893</v>
      </c>
    </row>
    <row r="116" spans="1:13" s="1" customFormat="1" ht="93.75" x14ac:dyDescent="0.2">
      <c r="A116" s="19">
        <v>18</v>
      </c>
      <c r="B116" s="4" t="s">
        <v>197</v>
      </c>
      <c r="C116" s="4" t="s">
        <v>198</v>
      </c>
      <c r="D116" s="32">
        <v>478458</v>
      </c>
      <c r="E116" s="23">
        <v>1164.7</v>
      </c>
      <c r="F116" s="23">
        <f t="shared" si="22"/>
        <v>479622.7</v>
      </c>
      <c r="G116" s="23">
        <v>7936.2</v>
      </c>
      <c r="H116" s="23">
        <f t="shared" si="35"/>
        <v>487558.9</v>
      </c>
      <c r="I116" s="43">
        <v>167380.9</v>
      </c>
      <c r="J116" s="23">
        <f t="shared" ref="J116:J124" si="37">H116+I116</f>
        <v>654939.80000000005</v>
      </c>
      <c r="K116" s="23">
        <f t="shared" si="19"/>
        <v>176481.8</v>
      </c>
      <c r="L116" s="9">
        <f t="shared" si="27"/>
        <v>136.8855364525204</v>
      </c>
      <c r="M116" s="9">
        <f t="shared" si="28"/>
        <v>134.33039577372088</v>
      </c>
    </row>
    <row r="117" spans="1:13" s="49" customFormat="1" ht="24" customHeight="1" x14ac:dyDescent="0.2">
      <c r="A117" s="20"/>
      <c r="B117" s="5" t="s">
        <v>199</v>
      </c>
      <c r="C117" s="5" t="s">
        <v>200</v>
      </c>
      <c r="D117" s="34">
        <v>86029.1</v>
      </c>
      <c r="E117" s="40">
        <v>996</v>
      </c>
      <c r="F117" s="23">
        <f t="shared" si="22"/>
        <v>87025.1</v>
      </c>
      <c r="G117" s="40">
        <v>1073.5</v>
      </c>
      <c r="H117" s="40">
        <f t="shared" si="35"/>
        <v>88098.6</v>
      </c>
      <c r="I117" s="47">
        <v>36785.599999999999</v>
      </c>
      <c r="J117" s="23">
        <f t="shared" si="37"/>
        <v>124884.20000000001</v>
      </c>
      <c r="K117" s="40">
        <f t="shared" si="19"/>
        <v>38855.1</v>
      </c>
      <c r="L117" s="48">
        <f t="shared" si="27"/>
        <v>145.16506623921441</v>
      </c>
      <c r="M117" s="48">
        <f t="shared" si="28"/>
        <v>141.75503356466507</v>
      </c>
    </row>
    <row r="118" spans="1:13" s="49" customFormat="1" ht="37.5" customHeight="1" x14ac:dyDescent="0.2">
      <c r="A118" s="20"/>
      <c r="B118" s="5" t="s">
        <v>201</v>
      </c>
      <c r="C118" s="5" t="s">
        <v>202</v>
      </c>
      <c r="D118" s="34">
        <v>340139</v>
      </c>
      <c r="E118" s="40"/>
      <c r="F118" s="23">
        <f t="shared" si="22"/>
        <v>340139</v>
      </c>
      <c r="G118" s="40">
        <v>6073.9</v>
      </c>
      <c r="H118" s="40">
        <f t="shared" si="35"/>
        <v>346212.9</v>
      </c>
      <c r="I118" s="47">
        <v>124524</v>
      </c>
      <c r="J118" s="23">
        <f t="shared" si="37"/>
        <v>470736.9</v>
      </c>
      <c r="K118" s="40">
        <f t="shared" si="19"/>
        <v>130597.9</v>
      </c>
      <c r="L118" s="48">
        <f t="shared" si="27"/>
        <v>138.39545009540217</v>
      </c>
      <c r="M118" s="48">
        <f t="shared" si="28"/>
        <v>135.96746395065003</v>
      </c>
    </row>
    <row r="119" spans="1:13" s="49" customFormat="1" ht="60" customHeight="1" x14ac:dyDescent="0.2">
      <c r="A119" s="20"/>
      <c r="B119" s="5" t="s">
        <v>203</v>
      </c>
      <c r="C119" s="5" t="s">
        <v>204</v>
      </c>
      <c r="D119" s="34">
        <v>17484.2</v>
      </c>
      <c r="E119" s="40"/>
      <c r="F119" s="23">
        <f t="shared" si="22"/>
        <v>17484.2</v>
      </c>
      <c r="G119" s="40">
        <v>788.8</v>
      </c>
      <c r="H119" s="40">
        <f t="shared" si="35"/>
        <v>18273</v>
      </c>
      <c r="I119" s="47">
        <v>1111.8</v>
      </c>
      <c r="J119" s="23">
        <f t="shared" si="37"/>
        <v>19384.8</v>
      </c>
      <c r="K119" s="40">
        <f t="shared" si="19"/>
        <v>1900.6</v>
      </c>
      <c r="L119" s="48">
        <f t="shared" si="27"/>
        <v>110.87038583406732</v>
      </c>
      <c r="M119" s="48">
        <f t="shared" si="28"/>
        <v>106.08438680019701</v>
      </c>
    </row>
    <row r="120" spans="1:13" s="49" customFormat="1" ht="56.25" customHeight="1" x14ac:dyDescent="0.2">
      <c r="A120" s="20"/>
      <c r="B120" s="5" t="s">
        <v>205</v>
      </c>
      <c r="C120" s="5" t="s">
        <v>206</v>
      </c>
      <c r="D120" s="34">
        <v>19000</v>
      </c>
      <c r="E120" s="40"/>
      <c r="F120" s="23">
        <f t="shared" si="22"/>
        <v>19000</v>
      </c>
      <c r="G120" s="40"/>
      <c r="H120" s="40">
        <f t="shared" si="35"/>
        <v>19000</v>
      </c>
      <c r="I120" s="47">
        <v>4753.5</v>
      </c>
      <c r="J120" s="23">
        <f t="shared" si="37"/>
        <v>23753.5</v>
      </c>
      <c r="K120" s="40">
        <f t="shared" si="19"/>
        <v>4753.5</v>
      </c>
      <c r="L120" s="48">
        <f t="shared" si="27"/>
        <v>125.0184210526316</v>
      </c>
      <c r="M120" s="48">
        <f t="shared" si="28"/>
        <v>125.0184210526316</v>
      </c>
    </row>
    <row r="121" spans="1:13" s="49" customFormat="1" ht="37.5" customHeight="1" x14ac:dyDescent="0.2">
      <c r="A121" s="20"/>
      <c r="B121" s="5" t="s">
        <v>17</v>
      </c>
      <c r="C121" s="5" t="s">
        <v>308</v>
      </c>
      <c r="D121" s="17">
        <v>15805.7</v>
      </c>
      <c r="E121" s="40">
        <v>168.7</v>
      </c>
      <c r="F121" s="23">
        <f t="shared" si="22"/>
        <v>15974.400000000001</v>
      </c>
      <c r="G121" s="40"/>
      <c r="H121" s="40">
        <f t="shared" si="35"/>
        <v>15974.400000000001</v>
      </c>
      <c r="I121" s="47">
        <v>206</v>
      </c>
      <c r="J121" s="23">
        <f t="shared" si="37"/>
        <v>16180.400000000001</v>
      </c>
      <c r="K121" s="40">
        <f t="shared" si="19"/>
        <v>374.7</v>
      </c>
      <c r="L121" s="48">
        <f t="shared" si="27"/>
        <v>102.37066374788843</v>
      </c>
      <c r="M121" s="48">
        <f t="shared" si="28"/>
        <v>101.28956330128204</v>
      </c>
    </row>
    <row r="122" spans="1:13" s="1" customFormat="1" ht="75" x14ac:dyDescent="0.2">
      <c r="A122" s="19">
        <v>19</v>
      </c>
      <c r="B122" s="4" t="s">
        <v>207</v>
      </c>
      <c r="C122" s="4" t="s">
        <v>208</v>
      </c>
      <c r="D122" s="32">
        <v>4892.7</v>
      </c>
      <c r="E122" s="23"/>
      <c r="F122" s="23">
        <f t="shared" si="22"/>
        <v>4892.7</v>
      </c>
      <c r="G122" s="23"/>
      <c r="H122" s="23">
        <f t="shared" si="35"/>
        <v>4892.7</v>
      </c>
      <c r="I122" s="43">
        <v>1550</v>
      </c>
      <c r="J122" s="23">
        <f t="shared" si="37"/>
        <v>6442.7</v>
      </c>
      <c r="K122" s="23">
        <f t="shared" si="19"/>
        <v>1550</v>
      </c>
      <c r="L122" s="9">
        <f t="shared" si="27"/>
        <v>131.67984957181108</v>
      </c>
      <c r="M122" s="9">
        <f t="shared" si="28"/>
        <v>131.67984957181108</v>
      </c>
    </row>
    <row r="123" spans="1:13" ht="56.25" customHeight="1" x14ac:dyDescent="0.2">
      <c r="A123" s="18"/>
      <c r="B123" s="5" t="s">
        <v>209</v>
      </c>
      <c r="C123" s="5" t="s">
        <v>210</v>
      </c>
      <c r="D123" s="34">
        <v>3308.7</v>
      </c>
      <c r="E123" s="40"/>
      <c r="F123" s="23">
        <f t="shared" si="22"/>
        <v>3308.7</v>
      </c>
      <c r="G123" s="40"/>
      <c r="H123" s="23">
        <f t="shared" si="35"/>
        <v>3308.7</v>
      </c>
      <c r="I123" s="43">
        <v>500</v>
      </c>
      <c r="J123" s="23">
        <f t="shared" si="37"/>
        <v>3808.7</v>
      </c>
      <c r="K123" s="23">
        <f t="shared" si="19"/>
        <v>500</v>
      </c>
      <c r="L123" s="9">
        <f t="shared" si="27"/>
        <v>115.11167528032158</v>
      </c>
      <c r="M123" s="9">
        <f t="shared" si="28"/>
        <v>115.11167528032158</v>
      </c>
    </row>
    <row r="124" spans="1:13" ht="56.25" customHeight="1" x14ac:dyDescent="0.2">
      <c r="A124" s="18"/>
      <c r="B124" s="5" t="s">
        <v>211</v>
      </c>
      <c r="C124" s="5" t="s">
        <v>212</v>
      </c>
      <c r="D124" s="34">
        <v>1584</v>
      </c>
      <c r="E124" s="40"/>
      <c r="F124" s="23">
        <f t="shared" si="22"/>
        <v>1584</v>
      </c>
      <c r="G124" s="40"/>
      <c r="H124" s="23">
        <f t="shared" si="35"/>
        <v>1584</v>
      </c>
      <c r="I124" s="43">
        <v>1050</v>
      </c>
      <c r="J124" s="23">
        <f t="shared" si="37"/>
        <v>2634</v>
      </c>
      <c r="K124" s="23">
        <f t="shared" si="19"/>
        <v>1050</v>
      </c>
      <c r="L124" s="9">
        <f t="shared" si="27"/>
        <v>166.28787878787878</v>
      </c>
      <c r="M124" s="9">
        <f t="shared" si="28"/>
        <v>166.28787878787878</v>
      </c>
    </row>
    <row r="125" spans="1:13" s="1" customFormat="1" ht="75" x14ac:dyDescent="0.2">
      <c r="A125" s="19">
        <v>20</v>
      </c>
      <c r="B125" s="4" t="s">
        <v>213</v>
      </c>
      <c r="C125" s="4" t="s">
        <v>214</v>
      </c>
      <c r="D125" s="35">
        <v>3319.1</v>
      </c>
      <c r="E125" s="23"/>
      <c r="F125" s="23">
        <f t="shared" si="22"/>
        <v>3319.1</v>
      </c>
      <c r="G125" s="23">
        <v>7370.2</v>
      </c>
      <c r="H125" s="23">
        <f t="shared" si="35"/>
        <v>10689.3</v>
      </c>
      <c r="I125" s="43">
        <v>1889.3</v>
      </c>
      <c r="J125" s="23">
        <f t="shared" ref="J125:J130" si="38">H125+I125</f>
        <v>12578.599999999999</v>
      </c>
      <c r="K125" s="23">
        <f t="shared" si="19"/>
        <v>9259.5</v>
      </c>
      <c r="L125" s="9">
        <f t="shared" si="27"/>
        <v>378.97622849567648</v>
      </c>
      <c r="M125" s="9">
        <f t="shared" si="28"/>
        <v>117.67468402982422</v>
      </c>
    </row>
    <row r="126" spans="1:13" s="49" customFormat="1" ht="37.5" customHeight="1" x14ac:dyDescent="0.2">
      <c r="A126" s="20"/>
      <c r="B126" s="5" t="s">
        <v>215</v>
      </c>
      <c r="C126" s="5" t="s">
        <v>216</v>
      </c>
      <c r="D126" s="34">
        <v>100</v>
      </c>
      <c r="E126" s="40"/>
      <c r="F126" s="23">
        <f t="shared" si="22"/>
        <v>100</v>
      </c>
      <c r="G126" s="40">
        <v>6903.1</v>
      </c>
      <c r="H126" s="40">
        <f t="shared" si="35"/>
        <v>7003.1</v>
      </c>
      <c r="I126" s="47">
        <v>303.10000000000002</v>
      </c>
      <c r="J126" s="23">
        <f t="shared" si="38"/>
        <v>7306.2000000000007</v>
      </c>
      <c r="K126" s="40">
        <f t="shared" si="19"/>
        <v>7206.2000000000007</v>
      </c>
      <c r="L126" s="48">
        <f t="shared" si="27"/>
        <v>7306.2000000000007</v>
      </c>
      <c r="M126" s="48">
        <f t="shared" si="28"/>
        <v>104.32808327740572</v>
      </c>
    </row>
    <row r="127" spans="1:13" s="49" customFormat="1" ht="37.5" customHeight="1" x14ac:dyDescent="0.2">
      <c r="A127" s="20"/>
      <c r="B127" s="5" t="s">
        <v>217</v>
      </c>
      <c r="C127" s="5" t="s">
        <v>218</v>
      </c>
      <c r="D127" s="34">
        <v>100</v>
      </c>
      <c r="E127" s="40"/>
      <c r="F127" s="23">
        <f t="shared" si="22"/>
        <v>100</v>
      </c>
      <c r="G127" s="40">
        <v>301.3</v>
      </c>
      <c r="H127" s="40">
        <f t="shared" si="35"/>
        <v>401.3</v>
      </c>
      <c r="I127" s="47">
        <v>301.3</v>
      </c>
      <c r="J127" s="23">
        <f t="shared" si="38"/>
        <v>702.6</v>
      </c>
      <c r="K127" s="40">
        <f t="shared" si="19"/>
        <v>602.6</v>
      </c>
      <c r="L127" s="48">
        <f t="shared" si="27"/>
        <v>702.6</v>
      </c>
      <c r="M127" s="48">
        <f t="shared" si="28"/>
        <v>175.080986792923</v>
      </c>
    </row>
    <row r="128" spans="1:13" s="49" customFormat="1" ht="42" customHeight="1" x14ac:dyDescent="0.2">
      <c r="A128" s="20"/>
      <c r="B128" s="5" t="s">
        <v>219</v>
      </c>
      <c r="C128" s="5" t="s">
        <v>220</v>
      </c>
      <c r="D128" s="34">
        <v>0</v>
      </c>
      <c r="E128" s="40"/>
      <c r="F128" s="23"/>
      <c r="G128" s="40">
        <v>40.799999999999997</v>
      </c>
      <c r="H128" s="40">
        <f t="shared" si="35"/>
        <v>40.799999999999997</v>
      </c>
      <c r="I128" s="47">
        <v>40.799999999999997</v>
      </c>
      <c r="J128" s="23">
        <f t="shared" si="38"/>
        <v>81.599999999999994</v>
      </c>
      <c r="K128" s="40">
        <f t="shared" si="19"/>
        <v>81.599999999999994</v>
      </c>
      <c r="L128" s="48"/>
      <c r="M128" s="48">
        <f t="shared" si="28"/>
        <v>200</v>
      </c>
    </row>
    <row r="129" spans="1:13" s="49" customFormat="1" ht="37.5" customHeight="1" x14ac:dyDescent="0.2">
      <c r="A129" s="20"/>
      <c r="B129" s="5" t="s">
        <v>221</v>
      </c>
      <c r="C129" s="5" t="s">
        <v>222</v>
      </c>
      <c r="D129" s="34">
        <v>0</v>
      </c>
      <c r="E129" s="40"/>
      <c r="F129" s="23"/>
      <c r="G129" s="40">
        <v>125</v>
      </c>
      <c r="H129" s="40">
        <f t="shared" si="35"/>
        <v>125</v>
      </c>
      <c r="I129" s="47">
        <v>125</v>
      </c>
      <c r="J129" s="23">
        <f t="shared" si="38"/>
        <v>250</v>
      </c>
      <c r="K129" s="40">
        <f t="shared" si="19"/>
        <v>250</v>
      </c>
      <c r="L129" s="48"/>
      <c r="M129" s="48">
        <f t="shared" si="28"/>
        <v>200</v>
      </c>
    </row>
    <row r="130" spans="1:13" s="49" customFormat="1" ht="57" customHeight="1" x14ac:dyDescent="0.2">
      <c r="A130" s="20"/>
      <c r="B130" s="5" t="s">
        <v>223</v>
      </c>
      <c r="C130" s="5" t="s">
        <v>224</v>
      </c>
      <c r="D130" s="34">
        <v>3119.1</v>
      </c>
      <c r="E130" s="40"/>
      <c r="F130" s="23">
        <f t="shared" si="22"/>
        <v>3119.1</v>
      </c>
      <c r="G130" s="40"/>
      <c r="H130" s="40">
        <f t="shared" si="35"/>
        <v>3119.1</v>
      </c>
      <c r="I130" s="47">
        <v>1119.0999999999999</v>
      </c>
      <c r="J130" s="23">
        <f t="shared" si="38"/>
        <v>4238.2</v>
      </c>
      <c r="K130" s="40">
        <f t="shared" si="19"/>
        <v>1119.0999999999999</v>
      </c>
      <c r="L130" s="48">
        <f t="shared" si="27"/>
        <v>135.87893943765829</v>
      </c>
      <c r="M130" s="48">
        <f t="shared" si="28"/>
        <v>135.87893943765829</v>
      </c>
    </row>
    <row r="131" spans="1:13" s="1" customFormat="1" ht="37.5" x14ac:dyDescent="0.2">
      <c r="A131" s="19">
        <v>21</v>
      </c>
      <c r="B131" s="4" t="s">
        <v>225</v>
      </c>
      <c r="C131" s="4" t="s">
        <v>226</v>
      </c>
      <c r="D131" s="32">
        <v>13505919.6</v>
      </c>
      <c r="E131" s="23">
        <v>46254.1</v>
      </c>
      <c r="F131" s="23">
        <f t="shared" si="22"/>
        <v>13552173.699999999</v>
      </c>
      <c r="G131" s="23">
        <v>-28336.9</v>
      </c>
      <c r="H131" s="23">
        <f t="shared" si="35"/>
        <v>13523836.799999999</v>
      </c>
      <c r="I131" s="43">
        <v>314297.59999999998</v>
      </c>
      <c r="J131" s="23">
        <f>H131+I131</f>
        <v>13838134.399999999</v>
      </c>
      <c r="K131" s="23">
        <f t="shared" si="19"/>
        <v>332214.8</v>
      </c>
      <c r="L131" s="9">
        <f t="shared" si="27"/>
        <v>102.45977178777221</v>
      </c>
      <c r="M131" s="9">
        <f t="shared" si="28"/>
        <v>102.32402686196271</v>
      </c>
    </row>
    <row r="132" spans="1:13" s="49" customFormat="1" ht="37.5" customHeight="1" x14ac:dyDescent="0.2">
      <c r="A132" s="20"/>
      <c r="B132" s="5" t="s">
        <v>227</v>
      </c>
      <c r="C132" s="5" t="s">
        <v>228</v>
      </c>
      <c r="D132" s="34">
        <v>3435310.9</v>
      </c>
      <c r="E132" s="40"/>
      <c r="F132" s="23">
        <f t="shared" si="22"/>
        <v>3435310.9</v>
      </c>
      <c r="G132" s="22"/>
      <c r="H132" s="40">
        <f t="shared" si="35"/>
        <v>3435310.9</v>
      </c>
      <c r="I132" s="47">
        <v>174325</v>
      </c>
      <c r="J132" s="23">
        <f>H132+I132</f>
        <v>3609635.9</v>
      </c>
      <c r="K132" s="40">
        <f t="shared" si="19"/>
        <v>174325</v>
      </c>
      <c r="L132" s="48">
        <f t="shared" si="27"/>
        <v>105.07450431924516</v>
      </c>
      <c r="M132" s="48">
        <f t="shared" si="28"/>
        <v>105.07450431924516</v>
      </c>
    </row>
    <row r="133" spans="1:13" s="49" customFormat="1" ht="56.25" customHeight="1" x14ac:dyDescent="0.2">
      <c r="A133" s="20"/>
      <c r="B133" s="5" t="s">
        <v>229</v>
      </c>
      <c r="C133" s="5" t="s">
        <v>230</v>
      </c>
      <c r="D133" s="34">
        <v>7838171.5</v>
      </c>
      <c r="E133" s="40">
        <v>30263</v>
      </c>
      <c r="F133" s="23">
        <f t="shared" si="22"/>
        <v>7868434.5</v>
      </c>
      <c r="G133" s="40">
        <v>-313127.5</v>
      </c>
      <c r="H133" s="40">
        <f t="shared" si="35"/>
        <v>7555307</v>
      </c>
      <c r="I133" s="47">
        <v>-324976.7</v>
      </c>
      <c r="J133" s="23">
        <f t="shared" ref="J133:J143" si="39">H133+I133</f>
        <v>7230330.2999999998</v>
      </c>
      <c r="K133" s="40">
        <f t="shared" si="19"/>
        <v>-607841.19999999995</v>
      </c>
      <c r="L133" s="48">
        <f t="shared" si="27"/>
        <v>92.24511482046546</v>
      </c>
      <c r="M133" s="48">
        <f t="shared" si="28"/>
        <v>95.698696293876608</v>
      </c>
    </row>
    <row r="134" spans="1:13" s="49" customFormat="1" ht="37.5" customHeight="1" x14ac:dyDescent="0.2">
      <c r="A134" s="20"/>
      <c r="B134" s="5" t="s">
        <v>231</v>
      </c>
      <c r="C134" s="5" t="s">
        <v>232</v>
      </c>
      <c r="D134" s="34">
        <v>1839567.5</v>
      </c>
      <c r="E134" s="40">
        <v>11461.8</v>
      </c>
      <c r="F134" s="23">
        <f t="shared" si="22"/>
        <v>1851029.3</v>
      </c>
      <c r="G134" s="40">
        <v>269672.8</v>
      </c>
      <c r="H134" s="40">
        <f t="shared" si="35"/>
        <v>2120702.1</v>
      </c>
      <c r="I134" s="47">
        <v>420191.6</v>
      </c>
      <c r="J134" s="23">
        <f t="shared" si="39"/>
        <v>2540893.7000000002</v>
      </c>
      <c r="K134" s="40">
        <f t="shared" ref="K134:K178" si="40">E134+G134+I134</f>
        <v>701326.2</v>
      </c>
      <c r="L134" s="48">
        <f t="shared" ref="L134:L178" si="41">J134/D134*100</f>
        <v>138.12451568099567</v>
      </c>
      <c r="M134" s="48">
        <f t="shared" ref="M134:M178" si="42">J134/H134*100</f>
        <v>119.81379657237102</v>
      </c>
    </row>
    <row r="135" spans="1:13" s="49" customFormat="1" ht="37.5" customHeight="1" x14ac:dyDescent="0.2">
      <c r="A135" s="20"/>
      <c r="B135" s="5" t="s">
        <v>17</v>
      </c>
      <c r="C135" s="5" t="s">
        <v>233</v>
      </c>
      <c r="D135" s="34">
        <v>392869.7</v>
      </c>
      <c r="E135" s="40">
        <v>4529.3</v>
      </c>
      <c r="F135" s="23">
        <f t="shared" ref="F135:F175" si="43">D135+E135</f>
        <v>397399</v>
      </c>
      <c r="G135" s="40">
        <v>15117.8</v>
      </c>
      <c r="H135" s="40">
        <f t="shared" si="35"/>
        <v>412516.8</v>
      </c>
      <c r="I135" s="47">
        <v>44757.7</v>
      </c>
      <c r="J135" s="23">
        <f t="shared" si="39"/>
        <v>457274.5</v>
      </c>
      <c r="K135" s="40">
        <f t="shared" si="40"/>
        <v>64404.799999999996</v>
      </c>
      <c r="L135" s="48">
        <f t="shared" si="41"/>
        <v>116.39342509743051</v>
      </c>
      <c r="M135" s="48">
        <f t="shared" si="42"/>
        <v>110.84990962792303</v>
      </c>
    </row>
    <row r="136" spans="1:13" s="1" customFormat="1" ht="56.25" x14ac:dyDescent="0.2">
      <c r="A136" s="19">
        <v>22</v>
      </c>
      <c r="B136" s="4" t="s">
        <v>234</v>
      </c>
      <c r="C136" s="4" t="s">
        <v>235</v>
      </c>
      <c r="D136" s="32">
        <v>873597.1</v>
      </c>
      <c r="E136" s="23">
        <v>21174.7</v>
      </c>
      <c r="F136" s="23">
        <f t="shared" si="43"/>
        <v>894771.79999999993</v>
      </c>
      <c r="G136" s="23">
        <v>114191.1</v>
      </c>
      <c r="H136" s="23">
        <f t="shared" si="35"/>
        <v>1008962.8999999999</v>
      </c>
      <c r="I136" s="43">
        <v>86599.2</v>
      </c>
      <c r="J136" s="23">
        <f t="shared" si="39"/>
        <v>1095562.0999999999</v>
      </c>
      <c r="K136" s="23">
        <f t="shared" si="40"/>
        <v>221965</v>
      </c>
      <c r="L136" s="9">
        <f t="shared" si="41"/>
        <v>125.40816584670438</v>
      </c>
      <c r="M136" s="9">
        <f t="shared" si="42"/>
        <v>108.58299150543593</v>
      </c>
    </row>
    <row r="137" spans="1:13" s="49" customFormat="1" ht="37.5" customHeight="1" x14ac:dyDescent="0.2">
      <c r="A137" s="20"/>
      <c r="B137" s="5" t="s">
        <v>236</v>
      </c>
      <c r="C137" s="5" t="s">
        <v>237</v>
      </c>
      <c r="D137" s="34">
        <v>443406.9</v>
      </c>
      <c r="E137" s="40">
        <v>7700</v>
      </c>
      <c r="F137" s="23">
        <f t="shared" si="43"/>
        <v>451106.9</v>
      </c>
      <c r="G137" s="40">
        <v>24269.3</v>
      </c>
      <c r="H137" s="40">
        <f t="shared" si="35"/>
        <v>475376.2</v>
      </c>
      <c r="I137" s="47">
        <v>-110892.6</v>
      </c>
      <c r="J137" s="23">
        <f t="shared" si="39"/>
        <v>364483.6</v>
      </c>
      <c r="K137" s="40">
        <f t="shared" si="40"/>
        <v>-78923.3</v>
      </c>
      <c r="L137" s="48">
        <f t="shared" si="41"/>
        <v>82.200705491953315</v>
      </c>
      <c r="M137" s="48">
        <f t="shared" si="42"/>
        <v>76.67266472322342</v>
      </c>
    </row>
    <row r="138" spans="1:13" s="49" customFormat="1" ht="56.25" customHeight="1" x14ac:dyDescent="0.2">
      <c r="A138" s="20"/>
      <c r="B138" s="5" t="s">
        <v>238</v>
      </c>
      <c r="C138" s="5" t="s">
        <v>239</v>
      </c>
      <c r="D138" s="34">
        <v>371719</v>
      </c>
      <c r="E138" s="40">
        <v>12918.6</v>
      </c>
      <c r="F138" s="23">
        <f t="shared" si="43"/>
        <v>384637.6</v>
      </c>
      <c r="G138" s="40">
        <v>88586.7</v>
      </c>
      <c r="H138" s="40">
        <f t="shared" si="35"/>
        <v>473224.3</v>
      </c>
      <c r="I138" s="47">
        <v>183848.4</v>
      </c>
      <c r="J138" s="23">
        <f t="shared" si="39"/>
        <v>657072.69999999995</v>
      </c>
      <c r="K138" s="40">
        <f t="shared" si="40"/>
        <v>285353.7</v>
      </c>
      <c r="L138" s="48">
        <f t="shared" si="41"/>
        <v>176.76597106954446</v>
      </c>
      <c r="M138" s="48">
        <f t="shared" si="42"/>
        <v>138.85016048415096</v>
      </c>
    </row>
    <row r="139" spans="1:13" s="49" customFormat="1" ht="37.5" customHeight="1" x14ac:dyDescent="0.2">
      <c r="A139" s="20"/>
      <c r="B139" s="5" t="s">
        <v>299</v>
      </c>
      <c r="C139" s="7">
        <v>3130000000</v>
      </c>
      <c r="D139" s="34">
        <v>1843.8</v>
      </c>
      <c r="E139" s="40"/>
      <c r="F139" s="23">
        <f t="shared" si="43"/>
        <v>1843.8</v>
      </c>
      <c r="G139" s="40">
        <v>512.5</v>
      </c>
      <c r="H139" s="40">
        <f t="shared" si="35"/>
        <v>2356.3000000000002</v>
      </c>
      <c r="I139" s="47">
        <v>512.5</v>
      </c>
      <c r="J139" s="23">
        <f t="shared" si="39"/>
        <v>2868.8</v>
      </c>
      <c r="K139" s="40">
        <f t="shared" si="40"/>
        <v>1025</v>
      </c>
      <c r="L139" s="48">
        <f t="shared" si="41"/>
        <v>155.5917127671114</v>
      </c>
      <c r="M139" s="48">
        <f t="shared" si="42"/>
        <v>121.75020158723422</v>
      </c>
    </row>
    <row r="140" spans="1:13" s="49" customFormat="1" ht="37.5" customHeight="1" x14ac:dyDescent="0.2">
      <c r="A140" s="20"/>
      <c r="B140" s="5" t="s">
        <v>240</v>
      </c>
      <c r="C140" s="5" t="s">
        <v>241</v>
      </c>
      <c r="D140" s="34">
        <v>36642.9</v>
      </c>
      <c r="E140" s="40"/>
      <c r="F140" s="23">
        <f t="shared" si="43"/>
        <v>36642.9</v>
      </c>
      <c r="G140" s="40">
        <v>1133.9000000000001</v>
      </c>
      <c r="H140" s="40">
        <f t="shared" si="35"/>
        <v>37776.800000000003</v>
      </c>
      <c r="I140" s="47">
        <v>10970.6</v>
      </c>
      <c r="J140" s="23">
        <f t="shared" si="39"/>
        <v>48747.4</v>
      </c>
      <c r="K140" s="40">
        <f t="shared" si="40"/>
        <v>12104.5</v>
      </c>
      <c r="L140" s="48">
        <f t="shared" si="41"/>
        <v>133.03368456099273</v>
      </c>
      <c r="M140" s="48">
        <f t="shared" si="42"/>
        <v>129.04057516782788</v>
      </c>
    </row>
    <row r="141" spans="1:13" s="49" customFormat="1" ht="37.5" customHeight="1" x14ac:dyDescent="0.2">
      <c r="A141" s="20"/>
      <c r="B141" s="5" t="s">
        <v>17</v>
      </c>
      <c r="C141" s="5" t="s">
        <v>242</v>
      </c>
      <c r="D141" s="34">
        <v>19984.5</v>
      </c>
      <c r="E141" s="40">
        <v>556.1</v>
      </c>
      <c r="F141" s="23">
        <f t="shared" si="43"/>
        <v>20540.599999999999</v>
      </c>
      <c r="G141" s="40">
        <v>-311.3</v>
      </c>
      <c r="H141" s="40">
        <f t="shared" si="35"/>
        <v>20229.3</v>
      </c>
      <c r="I141" s="47">
        <v>2160.3000000000002</v>
      </c>
      <c r="J141" s="23">
        <f t="shared" si="39"/>
        <v>22389.599999999999</v>
      </c>
      <c r="K141" s="40">
        <f t="shared" si="40"/>
        <v>2405.1000000000004</v>
      </c>
      <c r="L141" s="48">
        <f t="shared" si="41"/>
        <v>112.03482699091796</v>
      </c>
      <c r="M141" s="48">
        <f t="shared" si="42"/>
        <v>110.67906452521837</v>
      </c>
    </row>
    <row r="142" spans="1:13" s="1" customFormat="1" ht="75" x14ac:dyDescent="0.2">
      <c r="A142" s="19">
        <v>23</v>
      </c>
      <c r="B142" s="4" t="s">
        <v>243</v>
      </c>
      <c r="C142" s="4" t="s">
        <v>244</v>
      </c>
      <c r="D142" s="32">
        <v>1505802.4</v>
      </c>
      <c r="E142" s="23">
        <v>9806</v>
      </c>
      <c r="F142" s="23">
        <f t="shared" si="43"/>
        <v>1515608.4</v>
      </c>
      <c r="G142" s="23">
        <v>-191711</v>
      </c>
      <c r="H142" s="23">
        <f t="shared" si="35"/>
        <v>1323897.3999999999</v>
      </c>
      <c r="I142" s="43">
        <v>23986.3</v>
      </c>
      <c r="J142" s="23">
        <f t="shared" si="39"/>
        <v>1347883.7</v>
      </c>
      <c r="K142" s="23">
        <f t="shared" si="40"/>
        <v>-157918.70000000001</v>
      </c>
      <c r="L142" s="9">
        <f t="shared" si="41"/>
        <v>89.512654515625684</v>
      </c>
      <c r="M142" s="9">
        <f t="shared" si="42"/>
        <v>101.81179447893771</v>
      </c>
    </row>
    <row r="143" spans="1:13" s="1" customFormat="1" ht="37.5" x14ac:dyDescent="0.2">
      <c r="A143" s="21"/>
      <c r="B143" s="37" t="s">
        <v>318</v>
      </c>
      <c r="C143" s="4"/>
      <c r="D143" s="38"/>
      <c r="E143" s="23"/>
      <c r="F143" s="23"/>
      <c r="G143" s="40">
        <v>150</v>
      </c>
      <c r="H143" s="23">
        <f t="shared" si="35"/>
        <v>150</v>
      </c>
      <c r="I143" s="43"/>
      <c r="J143" s="23">
        <f t="shared" si="39"/>
        <v>150</v>
      </c>
      <c r="K143" s="23">
        <f t="shared" si="40"/>
        <v>150</v>
      </c>
      <c r="L143" s="9"/>
      <c r="M143" s="9">
        <f t="shared" si="42"/>
        <v>100</v>
      </c>
    </row>
    <row r="144" spans="1:13" ht="75" customHeight="1" x14ac:dyDescent="0.2">
      <c r="A144" s="18"/>
      <c r="B144" s="5" t="s">
        <v>245</v>
      </c>
      <c r="C144" s="5" t="s">
        <v>246</v>
      </c>
      <c r="D144" s="34">
        <v>780</v>
      </c>
      <c r="E144" s="40"/>
      <c r="F144" s="23">
        <f t="shared" si="43"/>
        <v>780</v>
      </c>
      <c r="H144" s="23">
        <f t="shared" si="35"/>
        <v>780</v>
      </c>
      <c r="I144" s="43"/>
      <c r="J144" s="23"/>
      <c r="K144" s="23">
        <f t="shared" si="40"/>
        <v>0</v>
      </c>
      <c r="L144" s="9"/>
      <c r="M144" s="9"/>
    </row>
    <row r="145" spans="1:13" s="49" customFormat="1" ht="37.5" customHeight="1" x14ac:dyDescent="0.2">
      <c r="A145" s="20"/>
      <c r="B145" s="5" t="s">
        <v>247</v>
      </c>
      <c r="C145" s="5" t="s">
        <v>248</v>
      </c>
      <c r="D145" s="34"/>
      <c r="E145" s="40"/>
      <c r="F145" s="23"/>
      <c r="G145" s="40">
        <v>89.1</v>
      </c>
      <c r="H145" s="40">
        <f t="shared" si="35"/>
        <v>89.1</v>
      </c>
      <c r="I145" s="47">
        <v>110.3</v>
      </c>
      <c r="J145" s="23">
        <f t="shared" ref="J145:J149" si="44">H145+I145</f>
        <v>199.39999999999998</v>
      </c>
      <c r="K145" s="40">
        <f t="shared" si="40"/>
        <v>199.39999999999998</v>
      </c>
      <c r="L145" s="48"/>
      <c r="M145" s="48">
        <f t="shared" si="42"/>
        <v>223.7934904601571</v>
      </c>
    </row>
    <row r="146" spans="1:13" ht="37.5" customHeight="1" x14ac:dyDescent="0.2">
      <c r="A146" s="18"/>
      <c r="B146" s="5" t="s">
        <v>249</v>
      </c>
      <c r="C146" s="5" t="s">
        <v>250</v>
      </c>
      <c r="D146" s="34">
        <v>0</v>
      </c>
      <c r="E146" s="40"/>
      <c r="F146" s="23"/>
      <c r="G146" s="40">
        <v>350</v>
      </c>
      <c r="H146" s="23">
        <f t="shared" si="35"/>
        <v>350</v>
      </c>
      <c r="I146" s="43"/>
      <c r="J146" s="23">
        <f t="shared" si="44"/>
        <v>350</v>
      </c>
      <c r="K146" s="23">
        <f t="shared" si="40"/>
        <v>350</v>
      </c>
      <c r="L146" s="9"/>
      <c r="M146" s="9">
        <f t="shared" si="42"/>
        <v>100</v>
      </c>
    </row>
    <row r="147" spans="1:13" s="49" customFormat="1" ht="38.25" customHeight="1" x14ac:dyDescent="0.2">
      <c r="A147" s="20"/>
      <c r="B147" s="5" t="s">
        <v>251</v>
      </c>
      <c r="C147" s="5" t="s">
        <v>252</v>
      </c>
      <c r="D147" s="34">
        <v>1360329.1</v>
      </c>
      <c r="E147" s="40">
        <v>9700</v>
      </c>
      <c r="F147" s="23">
        <f t="shared" si="43"/>
        <v>1370029.1</v>
      </c>
      <c r="G147" s="40">
        <v>-192300.1</v>
      </c>
      <c r="H147" s="40">
        <f t="shared" si="35"/>
        <v>1177729</v>
      </c>
      <c r="I147" s="47">
        <v>5393.8</v>
      </c>
      <c r="J147" s="23">
        <f t="shared" si="44"/>
        <v>1183122.8</v>
      </c>
      <c r="K147" s="40">
        <f t="shared" si="40"/>
        <v>-177206.30000000002</v>
      </c>
      <c r="L147" s="48">
        <f t="shared" si="41"/>
        <v>86.97327727532992</v>
      </c>
      <c r="M147" s="48">
        <f t="shared" si="42"/>
        <v>100.45798311835745</v>
      </c>
    </row>
    <row r="148" spans="1:13" ht="56.25" customHeight="1" x14ac:dyDescent="0.2">
      <c r="A148" s="20"/>
      <c r="B148" s="37" t="s">
        <v>319</v>
      </c>
      <c r="C148" s="5"/>
      <c r="D148" s="34"/>
      <c r="E148" s="40"/>
      <c r="F148" s="23"/>
      <c r="G148" s="40"/>
      <c r="H148" s="23"/>
      <c r="I148" s="43"/>
      <c r="J148" s="23"/>
      <c r="K148" s="23">
        <f t="shared" si="40"/>
        <v>0</v>
      </c>
      <c r="L148" s="9"/>
      <c r="M148" s="9"/>
    </row>
    <row r="149" spans="1:13" s="49" customFormat="1" ht="37.5" customHeight="1" x14ac:dyDescent="0.2">
      <c r="A149" s="20"/>
      <c r="B149" s="5" t="s">
        <v>17</v>
      </c>
      <c r="C149" s="5" t="s">
        <v>253</v>
      </c>
      <c r="D149" s="34">
        <v>144693.29999999999</v>
      </c>
      <c r="E149" s="40">
        <v>106</v>
      </c>
      <c r="F149" s="23">
        <f t="shared" si="43"/>
        <v>144799.29999999999</v>
      </c>
      <c r="G149" s="40"/>
      <c r="H149" s="40">
        <f t="shared" ref="H149:H158" si="45">F149+G149</f>
        <v>144799.29999999999</v>
      </c>
      <c r="I149" s="47">
        <v>18482.2</v>
      </c>
      <c r="J149" s="23">
        <f t="shared" si="44"/>
        <v>163281.5</v>
      </c>
      <c r="K149" s="40">
        <f t="shared" si="40"/>
        <v>18588.2</v>
      </c>
      <c r="L149" s="48">
        <f t="shared" si="41"/>
        <v>112.84662109441143</v>
      </c>
      <c r="M149" s="48">
        <f t="shared" si="42"/>
        <v>112.76401198072091</v>
      </c>
    </row>
    <row r="150" spans="1:13" s="1" customFormat="1" ht="75" x14ac:dyDescent="0.2">
      <c r="A150" s="19">
        <v>24</v>
      </c>
      <c r="B150" s="4" t="s">
        <v>254</v>
      </c>
      <c r="C150" s="4" t="s">
        <v>255</v>
      </c>
      <c r="D150" s="32">
        <v>1597139.7</v>
      </c>
      <c r="E150" s="23">
        <v>40766.6</v>
      </c>
      <c r="F150" s="23">
        <f t="shared" si="43"/>
        <v>1637906.3</v>
      </c>
      <c r="G150" s="23">
        <v>708500.9</v>
      </c>
      <c r="H150" s="23">
        <f t="shared" si="45"/>
        <v>2346407.2000000002</v>
      </c>
      <c r="I150" s="43">
        <v>182669</v>
      </c>
      <c r="J150" s="23">
        <f t="shared" ref="J150:J155" si="46">H150+I150</f>
        <v>2529076.2000000002</v>
      </c>
      <c r="K150" s="23">
        <f t="shared" si="40"/>
        <v>931936.5</v>
      </c>
      <c r="L150" s="9">
        <f t="shared" si="41"/>
        <v>158.35034342956976</v>
      </c>
      <c r="M150" s="9">
        <f t="shared" si="42"/>
        <v>107.78505111985677</v>
      </c>
    </row>
    <row r="151" spans="1:13" s="49" customFormat="1" ht="37.5" customHeight="1" x14ac:dyDescent="0.2">
      <c r="A151" s="20"/>
      <c r="B151" s="5" t="s">
        <v>256</v>
      </c>
      <c r="C151" s="5" t="s">
        <v>257</v>
      </c>
      <c r="D151" s="34">
        <v>920603.6</v>
      </c>
      <c r="E151" s="40">
        <v>110766.6</v>
      </c>
      <c r="F151" s="23">
        <f t="shared" si="43"/>
        <v>1031370.2</v>
      </c>
      <c r="G151" s="40">
        <v>639023.19999999995</v>
      </c>
      <c r="H151" s="40">
        <f t="shared" si="45"/>
        <v>1670393.4</v>
      </c>
      <c r="I151" s="47">
        <v>73726.8</v>
      </c>
      <c r="J151" s="23">
        <f t="shared" si="46"/>
        <v>1744120.2</v>
      </c>
      <c r="K151" s="40">
        <f t="shared" si="40"/>
        <v>823516.6</v>
      </c>
      <c r="L151" s="48">
        <f t="shared" si="41"/>
        <v>189.45398432072176</v>
      </c>
      <c r="M151" s="48">
        <f t="shared" si="42"/>
        <v>104.41373870370896</v>
      </c>
    </row>
    <row r="152" spans="1:13" s="49" customFormat="1" ht="37.5" customHeight="1" x14ac:dyDescent="0.2">
      <c r="A152" s="20"/>
      <c r="B152" s="5" t="s">
        <v>258</v>
      </c>
      <c r="C152" s="5" t="s">
        <v>259</v>
      </c>
      <c r="D152" s="34">
        <v>676536.1</v>
      </c>
      <c r="E152" s="40">
        <v>-70000</v>
      </c>
      <c r="F152" s="23">
        <f t="shared" si="43"/>
        <v>606536.1</v>
      </c>
      <c r="G152" s="40">
        <v>69477.7</v>
      </c>
      <c r="H152" s="40">
        <f t="shared" si="45"/>
        <v>676013.79999999993</v>
      </c>
      <c r="I152" s="47">
        <v>108942.2</v>
      </c>
      <c r="J152" s="23">
        <f t="shared" si="46"/>
        <v>784955.99999999988</v>
      </c>
      <c r="K152" s="40">
        <f t="shared" si="40"/>
        <v>108419.9</v>
      </c>
      <c r="L152" s="48">
        <f t="shared" si="41"/>
        <v>116.02573757704873</v>
      </c>
      <c r="M152" s="48">
        <f t="shared" si="42"/>
        <v>116.11538107654016</v>
      </c>
    </row>
    <row r="153" spans="1:13" s="1" customFormat="1" ht="56.25" x14ac:dyDescent="0.2">
      <c r="A153" s="19">
        <v>25</v>
      </c>
      <c r="B153" s="4" t="s">
        <v>260</v>
      </c>
      <c r="C153" s="4" t="s">
        <v>261</v>
      </c>
      <c r="D153" s="32">
        <v>129492.6</v>
      </c>
      <c r="E153" s="23">
        <v>2002.7</v>
      </c>
      <c r="F153" s="23">
        <f t="shared" si="43"/>
        <v>131495.30000000002</v>
      </c>
      <c r="G153" s="23">
        <v>25108</v>
      </c>
      <c r="H153" s="23">
        <f t="shared" si="45"/>
        <v>156603.30000000002</v>
      </c>
      <c r="I153" s="43">
        <v>59474.1</v>
      </c>
      <c r="J153" s="23">
        <f t="shared" si="46"/>
        <v>216077.40000000002</v>
      </c>
      <c r="K153" s="23">
        <f t="shared" si="40"/>
        <v>86584.8</v>
      </c>
      <c r="L153" s="9">
        <f t="shared" si="41"/>
        <v>166.86467025914996</v>
      </c>
      <c r="M153" s="9">
        <f t="shared" si="42"/>
        <v>137.97755219717592</v>
      </c>
    </row>
    <row r="154" spans="1:13" s="49" customFormat="1" ht="56.25" customHeight="1" x14ac:dyDescent="0.2">
      <c r="A154" s="20"/>
      <c r="B154" s="5" t="s">
        <v>262</v>
      </c>
      <c r="C154" s="5" t="s">
        <v>263</v>
      </c>
      <c r="D154" s="34">
        <v>42590</v>
      </c>
      <c r="E154" s="40">
        <v>0</v>
      </c>
      <c r="F154" s="23">
        <f t="shared" si="43"/>
        <v>42590</v>
      </c>
      <c r="G154" s="40">
        <v>24608</v>
      </c>
      <c r="H154" s="40">
        <f t="shared" si="45"/>
        <v>67198</v>
      </c>
      <c r="I154" s="47">
        <v>23958</v>
      </c>
      <c r="J154" s="23">
        <f t="shared" si="46"/>
        <v>91156</v>
      </c>
      <c r="K154" s="40">
        <f t="shared" si="40"/>
        <v>48566</v>
      </c>
      <c r="L154" s="48">
        <f t="shared" si="41"/>
        <v>214.03146278469123</v>
      </c>
      <c r="M154" s="48">
        <f t="shared" si="42"/>
        <v>135.65284681091697</v>
      </c>
    </row>
    <row r="155" spans="1:13" s="49" customFormat="1" ht="37.5" customHeight="1" x14ac:dyDescent="0.2">
      <c r="A155" s="20"/>
      <c r="B155" s="5" t="s">
        <v>264</v>
      </c>
      <c r="C155" s="5" t="s">
        <v>265</v>
      </c>
      <c r="D155" s="34">
        <v>77023.199999999997</v>
      </c>
      <c r="E155" s="40">
        <v>1800</v>
      </c>
      <c r="F155" s="23">
        <f t="shared" si="43"/>
        <v>78823.199999999997</v>
      </c>
      <c r="G155" s="40"/>
      <c r="H155" s="40">
        <f t="shared" si="45"/>
        <v>78823.199999999997</v>
      </c>
      <c r="I155" s="47">
        <v>31561.4</v>
      </c>
      <c r="J155" s="23">
        <f t="shared" si="46"/>
        <v>110384.6</v>
      </c>
      <c r="K155" s="40">
        <f t="shared" si="40"/>
        <v>33361.4</v>
      </c>
      <c r="L155" s="48">
        <f t="shared" si="41"/>
        <v>143.31344322230186</v>
      </c>
      <c r="M155" s="48">
        <f t="shared" si="42"/>
        <v>140.04074942402747</v>
      </c>
    </row>
    <row r="156" spans="1:13" s="49" customFormat="1" ht="37.5" customHeight="1" x14ac:dyDescent="0.2">
      <c r="A156" s="20"/>
      <c r="B156" s="5" t="s">
        <v>266</v>
      </c>
      <c r="C156" s="5" t="s">
        <v>267</v>
      </c>
      <c r="D156" s="34">
        <v>650</v>
      </c>
      <c r="E156" s="40"/>
      <c r="F156" s="23">
        <f t="shared" si="43"/>
        <v>650</v>
      </c>
      <c r="G156" s="40">
        <v>500</v>
      </c>
      <c r="H156" s="40">
        <f t="shared" si="45"/>
        <v>1150</v>
      </c>
      <c r="I156" s="47">
        <v>2750</v>
      </c>
      <c r="J156" s="23">
        <f>H156+I156</f>
        <v>3900</v>
      </c>
      <c r="K156" s="40">
        <f t="shared" si="40"/>
        <v>3250</v>
      </c>
      <c r="L156" s="48">
        <f t="shared" si="41"/>
        <v>600</v>
      </c>
      <c r="M156" s="48">
        <f t="shared" si="42"/>
        <v>339.13043478260869</v>
      </c>
    </row>
    <row r="157" spans="1:13" s="49" customFormat="1" ht="37.5" customHeight="1" x14ac:dyDescent="0.2">
      <c r="A157" s="20"/>
      <c r="B157" s="5" t="s">
        <v>17</v>
      </c>
      <c r="C157" s="5" t="s">
        <v>268</v>
      </c>
      <c r="D157" s="34">
        <v>9229.4</v>
      </c>
      <c r="E157" s="40">
        <v>202.7</v>
      </c>
      <c r="F157" s="23">
        <f t="shared" si="43"/>
        <v>9432.1</v>
      </c>
      <c r="G157" s="40"/>
      <c r="H157" s="40">
        <f t="shared" si="45"/>
        <v>9432.1</v>
      </c>
      <c r="I157" s="47">
        <v>1204.7</v>
      </c>
      <c r="J157" s="23">
        <f>H157+I157</f>
        <v>10636.800000000001</v>
      </c>
      <c r="K157" s="40">
        <f t="shared" si="40"/>
        <v>1407.4</v>
      </c>
      <c r="L157" s="48">
        <f t="shared" si="41"/>
        <v>115.24909528246693</v>
      </c>
      <c r="M157" s="48">
        <f t="shared" si="42"/>
        <v>112.77234126016475</v>
      </c>
    </row>
    <row r="158" spans="1:13" s="1" customFormat="1" ht="75" x14ac:dyDescent="0.2">
      <c r="A158" s="19">
        <v>26</v>
      </c>
      <c r="B158" s="4" t="s">
        <v>269</v>
      </c>
      <c r="C158" s="4" t="s">
        <v>270</v>
      </c>
      <c r="D158" s="32">
        <v>1262517.2</v>
      </c>
      <c r="E158" s="23">
        <v>48129.4</v>
      </c>
      <c r="F158" s="23">
        <f t="shared" si="43"/>
        <v>1310646.5999999999</v>
      </c>
      <c r="G158" s="23">
        <v>19647.5</v>
      </c>
      <c r="H158" s="23">
        <f t="shared" si="45"/>
        <v>1330294.0999999999</v>
      </c>
      <c r="I158" s="43">
        <v>434535</v>
      </c>
      <c r="J158" s="23">
        <f>H158+I158</f>
        <v>1764829.0999999999</v>
      </c>
      <c r="K158" s="23">
        <f t="shared" si="40"/>
        <v>502311.9</v>
      </c>
      <c r="L158" s="9">
        <f t="shared" si="41"/>
        <v>139.7865391457637</v>
      </c>
      <c r="M158" s="9">
        <f t="shared" si="42"/>
        <v>132.66458146360267</v>
      </c>
    </row>
    <row r="159" spans="1:13" ht="56.25" customHeight="1" x14ac:dyDescent="0.2">
      <c r="A159" s="18"/>
      <c r="B159" s="5" t="s">
        <v>271</v>
      </c>
      <c r="C159" s="5" t="s">
        <v>272</v>
      </c>
      <c r="D159" s="34"/>
      <c r="E159" s="40"/>
      <c r="F159" s="23"/>
      <c r="G159" s="40"/>
      <c r="H159" s="23"/>
      <c r="I159" s="43"/>
      <c r="J159" s="23"/>
      <c r="K159" s="23">
        <f t="shared" si="40"/>
        <v>0</v>
      </c>
      <c r="L159" s="9"/>
      <c r="M159" s="9"/>
    </row>
    <row r="160" spans="1:13" s="49" customFormat="1" ht="37.5" customHeight="1" x14ac:dyDescent="0.2">
      <c r="A160" s="20"/>
      <c r="B160" s="5" t="s">
        <v>273</v>
      </c>
      <c r="C160" s="5" t="s">
        <v>274</v>
      </c>
      <c r="D160" s="34">
        <v>470138.5</v>
      </c>
      <c r="E160" s="40"/>
      <c r="F160" s="23">
        <f t="shared" si="43"/>
        <v>470138.5</v>
      </c>
      <c r="G160" s="40">
        <v>5504.3</v>
      </c>
      <c r="H160" s="40">
        <f t="shared" ref="H160:H177" si="47">F160+G160</f>
        <v>475642.8</v>
      </c>
      <c r="I160" s="47">
        <v>389384.3</v>
      </c>
      <c r="J160" s="23">
        <f t="shared" ref="J160:J162" si="48">H160+I160</f>
        <v>865027.1</v>
      </c>
      <c r="K160" s="40">
        <f t="shared" si="40"/>
        <v>394888.6</v>
      </c>
      <c r="L160" s="48">
        <f t="shared" si="41"/>
        <v>183.99409961107204</v>
      </c>
      <c r="M160" s="48">
        <f t="shared" si="42"/>
        <v>181.86485740980416</v>
      </c>
    </row>
    <row r="161" spans="1:13" s="49" customFormat="1" ht="56.25" customHeight="1" x14ac:dyDescent="0.2">
      <c r="A161" s="20"/>
      <c r="B161" s="5" t="s">
        <v>275</v>
      </c>
      <c r="C161" s="5" t="s">
        <v>276</v>
      </c>
      <c r="D161" s="34">
        <v>260139.5</v>
      </c>
      <c r="E161" s="40">
        <v>45482.9</v>
      </c>
      <c r="F161" s="23">
        <f t="shared" si="43"/>
        <v>305622.40000000002</v>
      </c>
      <c r="G161" s="40">
        <v>14476.5</v>
      </c>
      <c r="H161" s="40">
        <f t="shared" si="47"/>
        <v>320098.90000000002</v>
      </c>
      <c r="I161" s="47">
        <v>18846.400000000001</v>
      </c>
      <c r="J161" s="23">
        <f t="shared" si="48"/>
        <v>338945.30000000005</v>
      </c>
      <c r="K161" s="40">
        <f t="shared" si="40"/>
        <v>78805.8</v>
      </c>
      <c r="L161" s="48">
        <f t="shared" si="41"/>
        <v>130.29366935817131</v>
      </c>
      <c r="M161" s="48">
        <f t="shared" si="42"/>
        <v>105.88768033879529</v>
      </c>
    </row>
    <row r="162" spans="1:13" s="49" customFormat="1" ht="37.5" customHeight="1" x14ac:dyDescent="0.2">
      <c r="A162" s="20"/>
      <c r="B162" s="5" t="s">
        <v>17</v>
      </c>
      <c r="C162" s="5" t="s">
        <v>277</v>
      </c>
      <c r="D162" s="34">
        <v>59383.199999999997</v>
      </c>
      <c r="E162" s="40">
        <v>2646.5</v>
      </c>
      <c r="F162" s="23">
        <f t="shared" si="43"/>
        <v>62029.7</v>
      </c>
      <c r="G162" s="40"/>
      <c r="H162" s="40">
        <f t="shared" si="47"/>
        <v>62029.7</v>
      </c>
      <c r="I162" s="47">
        <v>6303.8</v>
      </c>
      <c r="J162" s="23">
        <f t="shared" si="48"/>
        <v>68333.5</v>
      </c>
      <c r="K162" s="40">
        <f t="shared" si="40"/>
        <v>8950.2999999999993</v>
      </c>
      <c r="L162" s="48">
        <f t="shared" si="41"/>
        <v>115.07210793625133</v>
      </c>
      <c r="M162" s="48">
        <f t="shared" si="42"/>
        <v>110.16255116500643</v>
      </c>
    </row>
    <row r="163" spans="1:13" s="49" customFormat="1" ht="37.5" customHeight="1" x14ac:dyDescent="0.2">
      <c r="A163" s="20"/>
      <c r="B163" s="5" t="s">
        <v>278</v>
      </c>
      <c r="C163" s="5" t="s">
        <v>279</v>
      </c>
      <c r="D163" s="34">
        <v>263077.3</v>
      </c>
      <c r="E163" s="40"/>
      <c r="F163" s="23">
        <f t="shared" si="43"/>
        <v>263077.3</v>
      </c>
      <c r="G163" s="40">
        <v>-333.3</v>
      </c>
      <c r="H163" s="40">
        <f t="shared" si="47"/>
        <v>262744</v>
      </c>
      <c r="I163" s="47">
        <v>20000</v>
      </c>
      <c r="J163" s="23">
        <f>H163+I163</f>
        <v>282744</v>
      </c>
      <c r="K163" s="40">
        <f t="shared" si="40"/>
        <v>19666.7</v>
      </c>
      <c r="L163" s="48">
        <f t="shared" si="41"/>
        <v>107.4756354881246</v>
      </c>
      <c r="M163" s="48">
        <f t="shared" si="42"/>
        <v>107.61197210973418</v>
      </c>
    </row>
    <row r="164" spans="1:13" ht="37.5" customHeight="1" x14ac:dyDescent="0.2">
      <c r="A164" s="18"/>
      <c r="B164" s="5" t="s">
        <v>309</v>
      </c>
      <c r="C164" s="5" t="s">
        <v>310</v>
      </c>
      <c r="D164" s="17">
        <v>209778.7</v>
      </c>
      <c r="E164" s="40"/>
      <c r="F164" s="23">
        <f t="shared" si="43"/>
        <v>209778.7</v>
      </c>
      <c r="G164" s="40"/>
      <c r="H164" s="23">
        <f t="shared" si="47"/>
        <v>209778.7</v>
      </c>
      <c r="I164" s="43"/>
      <c r="J164" s="23"/>
      <c r="K164" s="23">
        <f t="shared" si="40"/>
        <v>0</v>
      </c>
      <c r="L164" s="9">
        <f t="shared" si="41"/>
        <v>0</v>
      </c>
      <c r="M164" s="9">
        <f t="shared" si="42"/>
        <v>0</v>
      </c>
    </row>
    <row r="165" spans="1:13" s="1" customFormat="1" ht="56.25" x14ac:dyDescent="0.2">
      <c r="A165" s="19">
        <v>27</v>
      </c>
      <c r="B165" s="4" t="s">
        <v>280</v>
      </c>
      <c r="C165" s="4" t="s">
        <v>281</v>
      </c>
      <c r="D165" s="32">
        <v>239291.6</v>
      </c>
      <c r="E165" s="23">
        <v>97355.5</v>
      </c>
      <c r="F165" s="23">
        <f t="shared" si="43"/>
        <v>336647.1</v>
      </c>
      <c r="G165" s="23">
        <v>-11697.7</v>
      </c>
      <c r="H165" s="23">
        <f t="shared" si="47"/>
        <v>324949.39999999997</v>
      </c>
      <c r="I165" s="43">
        <v>-20000</v>
      </c>
      <c r="J165" s="23">
        <f t="shared" ref="J165:J173" si="49">H165+I165</f>
        <v>304949.39999999997</v>
      </c>
      <c r="K165" s="23">
        <f t="shared" si="40"/>
        <v>65657.8</v>
      </c>
      <c r="L165" s="9">
        <f t="shared" si="41"/>
        <v>127.43840569414051</v>
      </c>
      <c r="M165" s="9">
        <f t="shared" si="42"/>
        <v>93.845195590451922</v>
      </c>
    </row>
    <row r="166" spans="1:13" s="49" customFormat="1" ht="56.25" customHeight="1" x14ac:dyDescent="0.2">
      <c r="A166" s="20"/>
      <c r="B166" s="5" t="s">
        <v>282</v>
      </c>
      <c r="C166" s="5" t="s">
        <v>283</v>
      </c>
      <c r="D166" s="34">
        <v>239291.6</v>
      </c>
      <c r="E166" s="40">
        <v>97355.5</v>
      </c>
      <c r="F166" s="23">
        <f t="shared" si="43"/>
        <v>336647.1</v>
      </c>
      <c r="G166" s="40">
        <v>-11697.7</v>
      </c>
      <c r="H166" s="40">
        <f t="shared" si="47"/>
        <v>324949.39999999997</v>
      </c>
      <c r="I166" s="47">
        <v>-20000</v>
      </c>
      <c r="J166" s="23">
        <f t="shared" si="49"/>
        <v>304949.39999999997</v>
      </c>
      <c r="K166" s="40">
        <f t="shared" si="40"/>
        <v>65657.8</v>
      </c>
      <c r="L166" s="48">
        <f t="shared" si="41"/>
        <v>127.43840569414051</v>
      </c>
      <c r="M166" s="48">
        <f t="shared" si="42"/>
        <v>93.845195590451922</v>
      </c>
    </row>
    <row r="167" spans="1:13" s="1" customFormat="1" ht="56.25" x14ac:dyDescent="0.2">
      <c r="A167" s="19">
        <v>28</v>
      </c>
      <c r="B167" s="4" t="s">
        <v>284</v>
      </c>
      <c r="C167" s="4" t="s">
        <v>285</v>
      </c>
      <c r="D167" s="32">
        <v>10389.9</v>
      </c>
      <c r="E167" s="23"/>
      <c r="F167" s="23">
        <f t="shared" si="43"/>
        <v>10389.9</v>
      </c>
      <c r="G167" s="23">
        <v>740</v>
      </c>
      <c r="H167" s="23">
        <f t="shared" si="47"/>
        <v>11129.9</v>
      </c>
      <c r="I167" s="43">
        <v>0</v>
      </c>
      <c r="J167" s="23">
        <f t="shared" si="49"/>
        <v>11129.9</v>
      </c>
      <c r="K167" s="23">
        <f t="shared" si="40"/>
        <v>740</v>
      </c>
      <c r="L167" s="9">
        <f t="shared" si="41"/>
        <v>107.12230146584665</v>
      </c>
      <c r="M167" s="9">
        <f t="shared" si="42"/>
        <v>100</v>
      </c>
    </row>
    <row r="168" spans="1:13" s="1" customFormat="1" ht="56.25" customHeight="1" x14ac:dyDescent="0.2">
      <c r="A168" s="19"/>
      <c r="B168" s="5" t="s">
        <v>311</v>
      </c>
      <c r="C168" s="5" t="s">
        <v>312</v>
      </c>
      <c r="D168" s="24">
        <v>495</v>
      </c>
      <c r="E168" s="23"/>
      <c r="F168" s="23">
        <f t="shared" si="43"/>
        <v>495</v>
      </c>
      <c r="G168" s="23"/>
      <c r="H168" s="23">
        <f t="shared" si="47"/>
        <v>495</v>
      </c>
      <c r="I168" s="43"/>
      <c r="J168" s="23">
        <f t="shared" si="49"/>
        <v>495</v>
      </c>
      <c r="K168" s="23">
        <f t="shared" si="40"/>
        <v>0</v>
      </c>
      <c r="L168" s="9">
        <f t="shared" si="41"/>
        <v>100</v>
      </c>
      <c r="M168" s="9">
        <f t="shared" si="42"/>
        <v>100</v>
      </c>
    </row>
    <row r="169" spans="1:13" s="49" customFormat="1" ht="56.25" customHeight="1" x14ac:dyDescent="0.2">
      <c r="A169" s="20"/>
      <c r="B169" s="5" t="s">
        <v>286</v>
      </c>
      <c r="C169" s="5" t="s">
        <v>287</v>
      </c>
      <c r="D169" s="34">
        <v>6427.7</v>
      </c>
      <c r="E169" s="40"/>
      <c r="F169" s="23">
        <f t="shared" si="43"/>
        <v>6427.7</v>
      </c>
      <c r="G169" s="40"/>
      <c r="H169" s="40">
        <f t="shared" si="47"/>
        <v>6427.7</v>
      </c>
      <c r="I169" s="47">
        <v>-377.2</v>
      </c>
      <c r="J169" s="23">
        <f t="shared" si="49"/>
        <v>6050.5</v>
      </c>
      <c r="K169" s="40">
        <f t="shared" si="40"/>
        <v>-377.2</v>
      </c>
      <c r="L169" s="48">
        <f t="shared" si="41"/>
        <v>94.131648956858598</v>
      </c>
      <c r="M169" s="48">
        <f t="shared" si="42"/>
        <v>94.131648956858598</v>
      </c>
    </row>
    <row r="170" spans="1:13" ht="37.5" customHeight="1" x14ac:dyDescent="0.2">
      <c r="A170" s="18"/>
      <c r="B170" s="5" t="s">
        <v>300</v>
      </c>
      <c r="C170" s="7">
        <v>3830000000</v>
      </c>
      <c r="D170" s="34">
        <v>3092.2</v>
      </c>
      <c r="E170" s="40"/>
      <c r="F170" s="23">
        <f t="shared" si="43"/>
        <v>3092.2</v>
      </c>
      <c r="G170" s="40">
        <v>740</v>
      </c>
      <c r="H170" s="23">
        <f t="shared" si="47"/>
        <v>3832.2</v>
      </c>
      <c r="I170" s="43"/>
      <c r="J170" s="23">
        <f>H170+I170</f>
        <v>3832.2</v>
      </c>
      <c r="K170" s="23">
        <f t="shared" si="40"/>
        <v>740</v>
      </c>
      <c r="L170" s="9">
        <f t="shared" si="41"/>
        <v>123.93118168294419</v>
      </c>
      <c r="M170" s="9">
        <f t="shared" si="42"/>
        <v>100</v>
      </c>
    </row>
    <row r="171" spans="1:13" s="49" customFormat="1" ht="56.25" customHeight="1" x14ac:dyDescent="0.2">
      <c r="A171" s="20"/>
      <c r="B171" s="5" t="s">
        <v>301</v>
      </c>
      <c r="C171" s="7">
        <v>3840000000</v>
      </c>
      <c r="D171" s="34">
        <v>375</v>
      </c>
      <c r="E171" s="40"/>
      <c r="F171" s="23">
        <f t="shared" si="43"/>
        <v>375</v>
      </c>
      <c r="G171" s="40"/>
      <c r="H171" s="40">
        <f t="shared" si="47"/>
        <v>375</v>
      </c>
      <c r="I171" s="47">
        <v>377.2</v>
      </c>
      <c r="J171" s="23">
        <f t="shared" si="49"/>
        <v>752.2</v>
      </c>
      <c r="K171" s="40">
        <f t="shared" si="40"/>
        <v>377.2</v>
      </c>
      <c r="L171" s="48">
        <f t="shared" si="41"/>
        <v>200.5866666666667</v>
      </c>
      <c r="M171" s="48">
        <f t="shared" si="42"/>
        <v>200.5866666666667</v>
      </c>
    </row>
    <row r="172" spans="1:13" s="1" customFormat="1" ht="37.5" x14ac:dyDescent="0.2">
      <c r="A172" s="19">
        <v>29</v>
      </c>
      <c r="B172" s="4" t="s">
        <v>288</v>
      </c>
      <c r="C172" s="4" t="s">
        <v>289</v>
      </c>
      <c r="D172" s="32">
        <v>25153.8</v>
      </c>
      <c r="E172" s="23"/>
      <c r="F172" s="23">
        <f t="shared" si="43"/>
        <v>25153.8</v>
      </c>
      <c r="G172" s="23"/>
      <c r="H172" s="23">
        <f t="shared" si="47"/>
        <v>25153.8</v>
      </c>
      <c r="I172" s="43">
        <v>1980</v>
      </c>
      <c r="J172" s="23">
        <f t="shared" si="49"/>
        <v>27133.8</v>
      </c>
      <c r="K172" s="23">
        <f t="shared" si="40"/>
        <v>1980</v>
      </c>
      <c r="L172" s="48">
        <f t="shared" si="41"/>
        <v>107.87157407628271</v>
      </c>
      <c r="M172" s="48">
        <f t="shared" si="42"/>
        <v>107.87157407628271</v>
      </c>
    </row>
    <row r="173" spans="1:13" s="49" customFormat="1" ht="75" customHeight="1" x14ac:dyDescent="0.2">
      <c r="A173" s="20"/>
      <c r="B173" s="5" t="s">
        <v>290</v>
      </c>
      <c r="C173" s="5" t="s">
        <v>291</v>
      </c>
      <c r="D173" s="34">
        <v>8274.2999999999993</v>
      </c>
      <c r="E173" s="40"/>
      <c r="F173" s="23">
        <f t="shared" si="43"/>
        <v>8274.2999999999993</v>
      </c>
      <c r="G173" s="40"/>
      <c r="H173" s="40">
        <f t="shared" si="47"/>
        <v>8274.2999999999993</v>
      </c>
      <c r="I173" s="47">
        <v>1980</v>
      </c>
      <c r="J173" s="23">
        <f t="shared" si="49"/>
        <v>10254.299999999999</v>
      </c>
      <c r="K173" s="40">
        <f t="shared" si="40"/>
        <v>1980</v>
      </c>
      <c r="L173" s="48">
        <f t="shared" si="41"/>
        <v>123.92951669627644</v>
      </c>
      <c r="M173" s="48">
        <f t="shared" si="42"/>
        <v>123.92951669627644</v>
      </c>
    </row>
    <row r="174" spans="1:13" ht="56.25" customHeight="1" x14ac:dyDescent="0.2">
      <c r="A174" s="18"/>
      <c r="B174" s="5" t="s">
        <v>292</v>
      </c>
      <c r="C174" s="5" t="s">
        <v>293</v>
      </c>
      <c r="D174" s="34">
        <v>14379.5</v>
      </c>
      <c r="E174" s="40"/>
      <c r="F174" s="23">
        <f t="shared" si="43"/>
        <v>14379.5</v>
      </c>
      <c r="G174" s="40"/>
      <c r="H174" s="23">
        <f t="shared" si="47"/>
        <v>14379.5</v>
      </c>
      <c r="I174" s="43"/>
      <c r="J174" s="23"/>
      <c r="K174" s="23">
        <f t="shared" si="40"/>
        <v>0</v>
      </c>
      <c r="L174" s="9"/>
      <c r="M174" s="9"/>
    </row>
    <row r="175" spans="1:13" ht="56.25" customHeight="1" x14ac:dyDescent="0.2">
      <c r="A175" s="18"/>
      <c r="B175" s="5" t="s">
        <v>302</v>
      </c>
      <c r="C175" s="5" t="s">
        <v>313</v>
      </c>
      <c r="D175" s="34">
        <v>2500</v>
      </c>
      <c r="E175" s="40"/>
      <c r="F175" s="23">
        <f t="shared" si="43"/>
        <v>2500</v>
      </c>
      <c r="G175" s="40"/>
      <c r="H175" s="23">
        <f t="shared" si="47"/>
        <v>2500</v>
      </c>
      <c r="I175" s="43"/>
      <c r="J175" s="23"/>
      <c r="K175" s="23">
        <f t="shared" si="40"/>
        <v>0</v>
      </c>
      <c r="L175" s="9"/>
      <c r="M175" s="9"/>
    </row>
    <row r="176" spans="1:13" ht="19.5" customHeight="1" x14ac:dyDescent="0.2">
      <c r="A176" s="14">
        <v>1</v>
      </c>
      <c r="B176" s="10" t="s">
        <v>303</v>
      </c>
      <c r="C176" s="10"/>
      <c r="D176" s="36">
        <f>D5+D17+D19+D27+D34+D38+D47+D50+D53+D63+D69+D74+D89+D93+D98+D104+D109+D116+D122+D125+D131+D136+D142+D150+D153+D158+D165+D167+D172</f>
        <v>75184210.499999985</v>
      </c>
      <c r="E176" s="36">
        <f>E5+E17+E19+E27+E34+E38+E47+E50+E53+E63+E69+E74+E89+E93+E98+E104+E109+E116+E122+E125+E131+E136+E142+E150+E153+E158+E165+E167+E172</f>
        <v>4346997.8000000007</v>
      </c>
      <c r="F176" s="36">
        <f>F5+F17+F19+F27+F34+F38+F47+F50+F53+F63+F69+F74+F89+F93+F98+F104+F109+F116+F122+F125+F131+F136+F142+F150+F153+F158+F165+F167+F172</f>
        <v>79531208.299999997</v>
      </c>
      <c r="G176" s="36">
        <f>G5+G17+G19+G27+G34+G38+G47+G50+G53+G63+G69+G74+G89+G93+G98+G104+G109+G116+G122+G125+G131+G136+G142+G150+G153+G158+G165+G167+G172</f>
        <v>3719306.6</v>
      </c>
      <c r="H176" s="45">
        <f t="shared" si="47"/>
        <v>83250514.899999991</v>
      </c>
      <c r="I176" s="45">
        <f>I178+I177</f>
        <v>4406073.8999999994</v>
      </c>
      <c r="J176" s="45">
        <f t="shared" ref="J176:J178" si="50">H176+I176</f>
        <v>87656588.799999997</v>
      </c>
      <c r="K176" s="45">
        <f t="shared" si="40"/>
        <v>12472378.300000001</v>
      </c>
      <c r="L176" s="11">
        <f t="shared" si="41"/>
        <v>116.58909259943617</v>
      </c>
      <c r="M176" s="11">
        <f t="shared" si="42"/>
        <v>105.29254852692809</v>
      </c>
    </row>
    <row r="177" spans="1:13" ht="19.5" customHeight="1" x14ac:dyDescent="0.2">
      <c r="A177" s="13">
        <v>1</v>
      </c>
      <c r="B177" s="4" t="s">
        <v>305</v>
      </c>
      <c r="C177" s="4"/>
      <c r="D177" s="35">
        <v>1545832</v>
      </c>
      <c r="E177" s="44">
        <v>5200863.5999999996</v>
      </c>
      <c r="F177" s="44">
        <f t="shared" ref="F177" si="51">D177+E177</f>
        <v>6746695.5999999996</v>
      </c>
      <c r="G177" s="44">
        <v>420851.7</v>
      </c>
      <c r="H177" s="44">
        <f t="shared" si="47"/>
        <v>7167547.2999999998</v>
      </c>
      <c r="I177" s="44">
        <v>-1627846.7</v>
      </c>
      <c r="J177" s="44">
        <f t="shared" si="50"/>
        <v>5539700.5999999996</v>
      </c>
      <c r="K177" s="44">
        <f t="shared" si="40"/>
        <v>3993868.5999999996</v>
      </c>
      <c r="L177" s="9">
        <f t="shared" si="41"/>
        <v>358.36369023283254</v>
      </c>
      <c r="M177" s="9">
        <f t="shared" si="42"/>
        <v>77.28865074946907</v>
      </c>
    </row>
    <row r="178" spans="1:13" s="8" customFormat="1" ht="20.25" customHeight="1" x14ac:dyDescent="0.2">
      <c r="A178" s="15">
        <v>1</v>
      </c>
      <c r="B178" s="12" t="s">
        <v>304</v>
      </c>
      <c r="C178" s="12"/>
      <c r="D178" s="36">
        <f>D176+D177</f>
        <v>76730042.499999985</v>
      </c>
      <c r="E178" s="36">
        <f>E176+E177</f>
        <v>9547861.4000000004</v>
      </c>
      <c r="F178" s="36">
        <f t="shared" ref="F178:H178" si="52">F176+F177</f>
        <v>86277903.899999991</v>
      </c>
      <c r="G178" s="36">
        <f t="shared" si="52"/>
        <v>4140158.3000000003</v>
      </c>
      <c r="H178" s="46">
        <f t="shared" si="52"/>
        <v>90418062.199999988</v>
      </c>
      <c r="I178" s="45">
        <v>6033920.5999999996</v>
      </c>
      <c r="J178" s="45">
        <f t="shared" si="50"/>
        <v>96451982.799999982</v>
      </c>
      <c r="K178" s="45">
        <f t="shared" si="40"/>
        <v>19721940.300000001</v>
      </c>
      <c r="L178" s="11">
        <f t="shared" si="41"/>
        <v>125.7030227762483</v>
      </c>
      <c r="M178" s="11">
        <f t="shared" si="42"/>
        <v>106.67335757169101</v>
      </c>
    </row>
    <row r="179" spans="1:13" x14ac:dyDescent="0.2">
      <c r="F179" s="22"/>
      <c r="H179" s="22"/>
      <c r="I179" s="22"/>
      <c r="J179" s="51"/>
      <c r="K179" s="22"/>
    </row>
    <row r="180" spans="1:13" x14ac:dyDescent="0.2">
      <c r="E180" s="25"/>
      <c r="G180" s="25"/>
    </row>
  </sheetData>
  <autoFilter ref="A4:L178"/>
  <mergeCells count="3">
    <mergeCell ref="E3:L3"/>
    <mergeCell ref="B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подпрограм</vt:lpstr>
      <vt:lpstr>'с подпрограм'!Заголовки_для_печати</vt:lpstr>
      <vt:lpstr>'с подпрограм'!Область_печати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2021-06-18T06:42:58Z</dcterms:modified>
</cp:coreProperties>
</file>